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ycja\Desktop\Kul2016,2017\Excel1\"/>
    </mc:Choice>
  </mc:AlternateContent>
  <bookViews>
    <workbookView xWindow="0" yWindow="0" windowWidth="19200" windowHeight="8145"/>
  </bookViews>
  <sheets>
    <sheet name="rozliczenie" sheetId="1" r:id="rId1"/>
    <sheet name="apteka" sheetId="2" r:id="rId2"/>
    <sheet name="zawody" sheetId="3" r:id="rId3"/>
    <sheet name="wykształcenie" sheetId="4" r:id="rId4"/>
    <sheet name="wyniki" sheetId="5" r:id="rId5"/>
    <sheet name="sklep" sheetId="6" r:id="rId6"/>
    <sheet name="Arkusz7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7" l="1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</calcChain>
</file>

<file path=xl/sharedStrings.xml><?xml version="1.0" encoding="utf-8"?>
<sst xmlns="http://schemas.openxmlformats.org/spreadsheetml/2006/main" count="1413" uniqueCount="407">
  <si>
    <t xml:space="preserve"> Kalkulacja kosztów w przeliczeniu na 1 osobę na 100 osobowe </t>
  </si>
  <si>
    <t xml:space="preserve">przyjęcie weselne </t>
  </si>
  <si>
    <t>Produkt (usługa)</t>
  </si>
  <si>
    <t>Rodzaj podatku</t>
  </si>
  <si>
    <t xml:space="preserve">Ilość </t>
  </si>
  <si>
    <t xml:space="preserve">Cena jednostkowa netto </t>
  </si>
  <si>
    <t xml:space="preserve">Cena jednostkowa brutto. </t>
  </si>
  <si>
    <t>Wartość</t>
  </si>
  <si>
    <t>Wartość w Euro</t>
  </si>
  <si>
    <t>Wynajem sal:</t>
  </si>
  <si>
    <t xml:space="preserve">Sala balowa </t>
  </si>
  <si>
    <t>A</t>
  </si>
  <si>
    <t xml:space="preserve">Jadalnia </t>
  </si>
  <si>
    <t xml:space="preserve">Razem </t>
  </si>
  <si>
    <t xml:space="preserve">1. Obiad </t>
  </si>
  <si>
    <t xml:space="preserve">1.1 Rosół z makaronem </t>
  </si>
  <si>
    <t>B</t>
  </si>
  <si>
    <t xml:space="preserve">1.2.1 Rolada ze schabu z mięsem </t>
  </si>
  <si>
    <t xml:space="preserve">1.2.2 Kotlet de volaille </t>
  </si>
  <si>
    <t>1.2.3 Kotlet wieprzowy panierowany</t>
  </si>
  <si>
    <t xml:space="preserve">1.3 Ziemniaki </t>
  </si>
  <si>
    <t xml:space="preserve">1.4 Zestaw surówek </t>
  </si>
  <si>
    <t xml:space="preserve">Razem obiad </t>
  </si>
  <si>
    <t>2. Dania gorące:</t>
  </si>
  <si>
    <t xml:space="preserve">2.1  Potrawka z kurczaka w sosie słodko-kwaśnym </t>
  </si>
  <si>
    <t xml:space="preserve">2.2 Bigos staropolski z grzybami w aromacie dębowym  </t>
  </si>
  <si>
    <t xml:space="preserve">2.3 Zupa gulaszowa po wiedeńsku </t>
  </si>
  <si>
    <t xml:space="preserve">2.4 Barszcz z pasztecikiem </t>
  </si>
  <si>
    <t xml:space="preserve">Razem dania gorące </t>
  </si>
  <si>
    <t>3. Przystawki na zimno:</t>
  </si>
  <si>
    <t xml:space="preserve">3.1 Sałatka jarzynowa tradycyjna </t>
  </si>
  <si>
    <t xml:space="preserve">3.2 Sałatka pieczarkowa </t>
  </si>
  <si>
    <t xml:space="preserve">3.3 Galareta wieprzowa </t>
  </si>
  <si>
    <t xml:space="preserve">3.4 Śledzie w oleju z cebulką </t>
  </si>
  <si>
    <t xml:space="preserve">3.5 Śledzie w sosie śmietanowym z zielonym pieprzem </t>
  </si>
  <si>
    <t xml:space="preserve">3.6 Wędlina, pieczywo </t>
  </si>
  <si>
    <t xml:space="preserve">3.7 Grzyby marynowane </t>
  </si>
  <si>
    <t xml:space="preserve">3.8 Ogórki konserwowe </t>
  </si>
  <si>
    <t xml:space="preserve">3.9 Papryka konserwowa </t>
  </si>
  <si>
    <t xml:space="preserve">4. Owoce </t>
  </si>
  <si>
    <t xml:space="preserve">Razem zimne zakąski </t>
  </si>
  <si>
    <t>5. Ciasto:</t>
  </si>
  <si>
    <t xml:space="preserve">5.1 Sernik z rosą </t>
  </si>
  <si>
    <t xml:space="preserve">5.2 Rolada owocowa </t>
  </si>
  <si>
    <t>5.3 Makowiec</t>
  </si>
  <si>
    <t xml:space="preserve">5.4 Szarlotka ( zwykła z pianą ) </t>
  </si>
  <si>
    <t xml:space="preserve">5.5 Metrowiec </t>
  </si>
  <si>
    <t xml:space="preserve">5.6 Pleśniak </t>
  </si>
  <si>
    <t xml:space="preserve">5.7 Królewskie </t>
  </si>
  <si>
    <t xml:space="preserve">5.8 Sernik z brzoskwiniami </t>
  </si>
  <si>
    <t xml:space="preserve">5.9 Snikers z orzechami </t>
  </si>
  <si>
    <t xml:space="preserve">5.10 Fale dunaju </t>
  </si>
  <si>
    <t xml:space="preserve">Tort główny 3-piętrowy </t>
  </si>
  <si>
    <t>Razem ciasta</t>
  </si>
  <si>
    <t>6. Deser:</t>
  </si>
  <si>
    <t>Lody z owocami i advokatem</t>
  </si>
  <si>
    <t>7. Kawa, herbata</t>
  </si>
  <si>
    <t>8. Soki, woda mineralna</t>
  </si>
  <si>
    <t xml:space="preserve">Razem całkowity koszt przyjęcia weselnego </t>
  </si>
  <si>
    <t xml:space="preserve">Koszt jednostkowy </t>
  </si>
  <si>
    <t>W wyżej podanej cenie nie uwzględniono alkoholu, muzyki i wytroju sal (kwiaty)</t>
  </si>
  <si>
    <t>Rozliczenie</t>
  </si>
  <si>
    <t>WARTOŚĆ netto</t>
  </si>
  <si>
    <t>WARTOŚĆ brutto</t>
  </si>
  <si>
    <t>w tym VAT</t>
  </si>
  <si>
    <t>nazwisko / nazwa</t>
  </si>
  <si>
    <t>podpis</t>
  </si>
  <si>
    <t>DATA</t>
  </si>
  <si>
    <t>GODZINA</t>
  </si>
  <si>
    <t>NR TELEFONU</t>
  </si>
  <si>
    <t>MIEJSCE</t>
  </si>
  <si>
    <t>ZALICZKA</t>
  </si>
  <si>
    <t>zł</t>
  </si>
  <si>
    <t>NIP</t>
  </si>
  <si>
    <t>WESELE 2016</t>
  </si>
  <si>
    <t>kurs euro</t>
  </si>
  <si>
    <t>Apteka</t>
  </si>
  <si>
    <t>Nazwa leku</t>
  </si>
  <si>
    <t xml:space="preserve">Cena leku w zł </t>
  </si>
  <si>
    <t>Rodzaj leku</t>
  </si>
  <si>
    <t xml:space="preserve">Zamówienie </t>
  </si>
  <si>
    <t>kwoty przeznaczone na zakup leków</t>
  </si>
  <si>
    <t>Ibuprom</t>
  </si>
  <si>
    <t>i</t>
  </si>
  <si>
    <t>Kwota przeznaczone na zakup leków</t>
  </si>
  <si>
    <t>Liczba zamówionych opakowań</t>
  </si>
  <si>
    <t>Renigas</t>
  </si>
  <si>
    <t>antybiotyki</t>
  </si>
  <si>
    <t>Apap</t>
  </si>
  <si>
    <t>witaminy</t>
  </si>
  <si>
    <t>Voltaren</t>
  </si>
  <si>
    <t>inne</t>
  </si>
  <si>
    <t>Vitaminum A+E</t>
  </si>
  <si>
    <t>w</t>
  </si>
  <si>
    <t>Vibovit</t>
  </si>
  <si>
    <t>Dalacin-T</t>
  </si>
  <si>
    <t>Flucinar</t>
  </si>
  <si>
    <t>Drosetux</t>
  </si>
  <si>
    <t>Centrum</t>
  </si>
  <si>
    <t>Duomox 1000</t>
  </si>
  <si>
    <t>a</t>
  </si>
  <si>
    <t>Virlix</t>
  </si>
  <si>
    <t>Falvit</t>
  </si>
  <si>
    <t>Vitaminium B</t>
  </si>
  <si>
    <t>Maglek</t>
  </si>
  <si>
    <t>Biseptol</t>
  </si>
  <si>
    <t>Mucosolvan</t>
  </si>
  <si>
    <t>Hydroxyzinum</t>
  </si>
  <si>
    <t>No-spa</t>
  </si>
  <si>
    <t>Zyrtec</t>
  </si>
  <si>
    <t>Ambrosol</t>
  </si>
  <si>
    <t>Mapryl</t>
  </si>
  <si>
    <t>Proxacin</t>
  </si>
  <si>
    <t>Acard</t>
  </si>
  <si>
    <t>Metindol</t>
  </si>
  <si>
    <t>Normocard</t>
  </si>
  <si>
    <t>Aspiryn C</t>
  </si>
  <si>
    <t>Ampicylina</t>
  </si>
  <si>
    <t>Erytromycyna</t>
  </si>
  <si>
    <t>Relanium</t>
  </si>
  <si>
    <t>Allertec</t>
  </si>
  <si>
    <t>Otinum</t>
  </si>
  <si>
    <t>Dexapolcort aerozol</t>
  </si>
  <si>
    <t>Bioparox</t>
  </si>
  <si>
    <t>Atenonol</t>
  </si>
  <si>
    <t>Amoksycylina</t>
  </si>
  <si>
    <t>Penicilina</t>
  </si>
  <si>
    <t>Vitaminium C</t>
  </si>
  <si>
    <t>Vitaminium D3 krople</t>
  </si>
  <si>
    <t>Augmentin</t>
  </si>
  <si>
    <t>Rhinopront</t>
  </si>
  <si>
    <t>Rowatinex</t>
  </si>
  <si>
    <t>Bioracef</t>
  </si>
  <si>
    <t>Płeć</t>
  </si>
  <si>
    <t>Wiek</t>
  </si>
  <si>
    <t>Zawód</t>
  </si>
  <si>
    <t>Stan cywilny</t>
  </si>
  <si>
    <t>Liczba dzieci</t>
  </si>
  <si>
    <t>Płaca brutto</t>
  </si>
  <si>
    <t>M</t>
  </si>
  <si>
    <t>muzyk</t>
  </si>
  <si>
    <t>żonaty</t>
  </si>
  <si>
    <t>liczba osób</t>
  </si>
  <si>
    <t>suma płac</t>
  </si>
  <si>
    <t>średnia płaca</t>
  </si>
  <si>
    <t>reżyser</t>
  </si>
  <si>
    <t>kawaler</t>
  </si>
  <si>
    <t>piekarz</t>
  </si>
  <si>
    <t>K</t>
  </si>
  <si>
    <t>programista</t>
  </si>
  <si>
    <t>mężatka</t>
  </si>
  <si>
    <t>księgowa</t>
  </si>
  <si>
    <t>kadrowa</t>
  </si>
  <si>
    <t>sprzedawca</t>
  </si>
  <si>
    <t>inżynier</t>
  </si>
  <si>
    <t>ekonomistka</t>
  </si>
  <si>
    <t>panna</t>
  </si>
  <si>
    <t>lekarz</t>
  </si>
  <si>
    <t>informatyk</t>
  </si>
  <si>
    <t>wdowiec</t>
  </si>
  <si>
    <t>nauczyciel</t>
  </si>
  <si>
    <t>stolarz</t>
  </si>
  <si>
    <t>cukiernik</t>
  </si>
  <si>
    <t>prawnik</t>
  </si>
  <si>
    <t>akwizytor</t>
  </si>
  <si>
    <t>kasjer</t>
  </si>
  <si>
    <t>szklarz</t>
  </si>
  <si>
    <t>Lp</t>
  </si>
  <si>
    <t>wiek</t>
  </si>
  <si>
    <t>Wykształcenie</t>
  </si>
  <si>
    <t>ocena</t>
  </si>
  <si>
    <t>płeć</t>
  </si>
  <si>
    <t>1</t>
  </si>
  <si>
    <t>podstawowe</t>
  </si>
  <si>
    <t>nadwaga</t>
  </si>
  <si>
    <t>Poziom wykształcenia</t>
  </si>
  <si>
    <t>Liczba osób</t>
  </si>
  <si>
    <t>średni wiek</t>
  </si>
  <si>
    <t>2</t>
  </si>
  <si>
    <t>wyższe</t>
  </si>
  <si>
    <t>3</t>
  </si>
  <si>
    <t>średnie</t>
  </si>
  <si>
    <t>zasadnicze zawodowe</t>
  </si>
  <si>
    <t>4</t>
  </si>
  <si>
    <t>prawidłowa</t>
  </si>
  <si>
    <t>5</t>
  </si>
  <si>
    <t>6</t>
  </si>
  <si>
    <t>otyła</t>
  </si>
  <si>
    <t>7</t>
  </si>
  <si>
    <t>8</t>
  </si>
  <si>
    <t>9</t>
  </si>
  <si>
    <t>niedowaga</t>
  </si>
  <si>
    <t>10</t>
  </si>
  <si>
    <t>Typ sylwetki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</si>
  <si>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</si>
  <si>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</si>
  <si>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</si>
  <si>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</si>
  <si>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</si>
  <si>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</si>
  <si>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</si>
  <si>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</si>
  <si>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</si>
  <si>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</si>
  <si>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</si>
  <si>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</si>
  <si>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</si>
  <si>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</si>
  <si>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</si>
  <si>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</si>
  <si>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</si>
  <si>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</si>
  <si>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</si>
  <si>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</si>
  <si>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</si>
  <si>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</si>
  <si>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</si>
  <si>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</si>
  <si>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</si>
  <si>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</si>
  <si>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</si>
  <si>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</si>
  <si>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</si>
  <si>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</si>
  <si>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</si>
  <si>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</si>
  <si>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</si>
  <si>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</si>
  <si>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</si>
  <si>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</si>
  <si>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</si>
  <si>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</si>
  <si>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</si>
  <si>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</si>
  <si>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</si>
  <si>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</si>
  <si>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</si>
  <si>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</si>
  <si>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</si>
  <si>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</si>
  <si>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</si>
  <si>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</si>
  <si>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</si>
  <si>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</si>
  <si>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</si>
  <si>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</si>
  <si>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</si>
  <si>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</si>
  <si>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</si>
  <si>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</si>
  <si>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</si>
  <si>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</si>
  <si>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</si>
  <si>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</si>
  <si>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</si>
  <si>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</si>
  <si>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</si>
  <si>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</si>
  <si>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</si>
  <si>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</si>
  <si>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</si>
  <si>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</si>
  <si>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</si>
  <si>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</si>
  <si>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</si>
  <si>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</si>
  <si>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</si>
  <si>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</si>
  <si>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</si>
  <si>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</si>
  <si>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</si>
  <si>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</si>
  <si>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</si>
  <si>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</si>
  <si>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</si>
  <si>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</si>
  <si>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</si>
  <si>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</si>
  <si>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</si>
  <si>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</si>
  <si>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</si>
  <si>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</si>
  <si>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</si>
  <si>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</si>
  <si>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</si>
  <si>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</si>
  <si>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</si>
  <si>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</si>
  <si>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</si>
  <si>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</si>
  <si>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</si>
  <si>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</si>
  <si>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</si>
  <si>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</si>
  <si>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</si>
  <si>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</si>
  <si>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</si>
  <si>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</si>
  <si>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</si>
  <si>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</si>
  <si>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</si>
  <si>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</si>
  <si>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</si>
  <si>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</si>
  <si>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</si>
  <si>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</si>
  <si>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</si>
  <si>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</si>
  <si>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</si>
  <si>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Miejscowosc</t>
  </si>
  <si>
    <t>BIOLOGIA</t>
  </si>
  <si>
    <t>CHEMIA</t>
  </si>
  <si>
    <t>Badane parametry</t>
  </si>
  <si>
    <t>Liczba punktów z biologii dla wszystkich studentów</t>
  </si>
  <si>
    <t>Liczba punktów z chemii dla wszyskich studentów</t>
  </si>
  <si>
    <t>Liczba punktów z chemii dla populacji miejskiej</t>
  </si>
  <si>
    <t>Liczba punktów z biologii dla populacji wiejskiej</t>
  </si>
  <si>
    <t>Liczba punktów z chemii dla populacji wiejskiej</t>
  </si>
  <si>
    <t>Suma</t>
  </si>
  <si>
    <t>Średnia</t>
  </si>
  <si>
    <t>W</t>
  </si>
  <si>
    <t>Podaj</t>
  </si>
  <si>
    <t>Liczbę osób, które uzyskały z biologii co najmniej 45 punktów</t>
  </si>
  <si>
    <t>Liczbę osób, które uzyskały z chemii co najmniej 45 punktów</t>
  </si>
  <si>
    <t>Liczbę osób, które uzyskały sumarycznie co najmniej 70 punktów</t>
  </si>
  <si>
    <t>Liczbę osób, które uzyskały średnio co najmniej 35 punktów</t>
  </si>
  <si>
    <t>Liczba punktów z biologii dla populacji miejskiej</t>
  </si>
  <si>
    <t>Polecenia:</t>
  </si>
  <si>
    <r>
      <t>0)</t>
    </r>
    <r>
      <rPr>
        <sz val="10"/>
        <rFont val="Arial CE"/>
        <family val="2"/>
        <charset val="238"/>
      </rPr>
      <t xml:space="preserve"> Oblicz wartości: netto i brutto.</t>
    </r>
  </si>
  <si>
    <r>
      <t>1)</t>
    </r>
    <r>
      <rPr>
        <sz val="10"/>
        <rFont val="Arial CE"/>
        <family val="2"/>
        <charset val="238"/>
      </rPr>
      <t xml:space="preserve"> Oblicz liczbę operacji kasowych wykonanych przez każdego kasjera.</t>
    </r>
  </si>
  <si>
    <r>
      <t>2)</t>
    </r>
    <r>
      <rPr>
        <sz val="10"/>
        <rFont val="Arial CE"/>
        <family val="2"/>
        <charset val="238"/>
      </rPr>
      <t xml:space="preserve"> Podaj ile razy sprzedano produkty poszczególnych rodzajów.</t>
    </r>
  </si>
  <si>
    <r>
      <t>3)</t>
    </r>
    <r>
      <rPr>
        <sz val="10"/>
        <rFont val="Arial CE"/>
        <family val="2"/>
        <charset val="238"/>
      </rPr>
      <t xml:space="preserve"> Podsumuj wartości produktów brutto i netto z podziałem według stawek VAT.</t>
    </r>
  </si>
  <si>
    <t>Rejestr sprzedaży w sklepie</t>
  </si>
  <si>
    <t>Lp.</t>
  </si>
  <si>
    <t>Kasjer</t>
  </si>
  <si>
    <t>Numer kasy</t>
  </si>
  <si>
    <t>Rodzaj produktu</t>
  </si>
  <si>
    <t>Nazwa produktu</t>
  </si>
  <si>
    <t>Ilość sztuk,  kg, litrów</t>
  </si>
  <si>
    <t>Cena jednostkowa netto</t>
  </si>
  <si>
    <t>Wartość netto</t>
  </si>
  <si>
    <t>Stawka podatku VAT</t>
  </si>
  <si>
    <t>Wartość brutto</t>
  </si>
  <si>
    <t>1.</t>
  </si>
  <si>
    <t>Jarek</t>
  </si>
  <si>
    <t>Spożywczy</t>
  </si>
  <si>
    <t>Masło</t>
  </si>
  <si>
    <t>2.</t>
  </si>
  <si>
    <t>Marek</t>
  </si>
  <si>
    <t>AGD</t>
  </si>
  <si>
    <t>Pralka</t>
  </si>
  <si>
    <t>3.</t>
  </si>
  <si>
    <t>Basia</t>
  </si>
  <si>
    <t>Twaróg</t>
  </si>
  <si>
    <t>4.</t>
  </si>
  <si>
    <t>Lodówka</t>
  </si>
  <si>
    <t>5.</t>
  </si>
  <si>
    <t>Mleko</t>
  </si>
  <si>
    <t>6.</t>
  </si>
  <si>
    <t>Sokowirówka</t>
  </si>
  <si>
    <t>7.</t>
  </si>
  <si>
    <t>Ser</t>
  </si>
  <si>
    <t>8.</t>
  </si>
  <si>
    <t>Cukier</t>
  </si>
  <si>
    <t>9.</t>
  </si>
  <si>
    <t>Wafle</t>
  </si>
  <si>
    <t>10.</t>
  </si>
  <si>
    <t>Mikser</t>
  </si>
  <si>
    <t>11.</t>
  </si>
  <si>
    <t>Suszarka</t>
  </si>
  <si>
    <t>12.</t>
  </si>
  <si>
    <t>Lokówka</t>
  </si>
  <si>
    <t>13.</t>
  </si>
  <si>
    <t>Lody</t>
  </si>
  <si>
    <t>14.</t>
  </si>
  <si>
    <t>Jabłka</t>
  </si>
  <si>
    <t>1)</t>
  </si>
  <si>
    <t>Liczba wykonanych operacji kasowych</t>
  </si>
  <si>
    <t>3)</t>
  </si>
  <si>
    <t>Liczba operacji</t>
  </si>
  <si>
    <t>Podatek</t>
  </si>
  <si>
    <t>2)</t>
  </si>
  <si>
    <t>Ile razy sprzedawano produkty poszczególnych rodzajów.</t>
  </si>
  <si>
    <t xml:space="preserve">W oparciu o funkcje: </t>
  </si>
  <si>
    <t>licz jeżeli, licz warunki, suma warunków</t>
  </si>
  <si>
    <t>wypełnij poniższe tabelki</t>
  </si>
  <si>
    <t>Rodzaj asortymentu</t>
  </si>
  <si>
    <t>Sprzedawca</t>
  </si>
  <si>
    <t>Sztuki</t>
  </si>
  <si>
    <t>Region</t>
  </si>
  <si>
    <t>długopisy</t>
  </si>
  <si>
    <t>Kozak Agata</t>
  </si>
  <si>
    <t>Północ</t>
  </si>
  <si>
    <t>Pistuła Tomek</t>
  </si>
  <si>
    <t>Południe</t>
  </si>
  <si>
    <t>Liczba transakcji</t>
  </si>
  <si>
    <t>Liczba sprzedanych długopisów</t>
  </si>
  <si>
    <t>Liczba sprzdanych piór</t>
  </si>
  <si>
    <t>Kwota uzyskana przez danego sprzedawcę</t>
  </si>
  <si>
    <t>Majak Leszek</t>
  </si>
  <si>
    <t>Wschód</t>
  </si>
  <si>
    <t>Nowak Anna</t>
  </si>
  <si>
    <t>Zachód</t>
  </si>
  <si>
    <t>pióra</t>
  </si>
  <si>
    <t>Liczba sprzedanych piór</t>
  </si>
  <si>
    <t>Kwota uzyskana ze sprzedaży przez dany region</t>
  </si>
  <si>
    <t>kwota sprzedaży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</si>
</sst>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0.0"/>
    <numFmt numFmtId="166" formatCode="#\ ##0"/>
    <numFmt numFmtId="167" formatCode="#,##0.00&quot; kg&quot;"/>
    <numFmt numFmtId="168" formatCode="#,##0&quot; szt&quot;"/>
    <numFmt numFmtId="169" formatCode="#,##0.00&quot; l &quot;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Arial CE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4"/>
      <name val="Arial CE"/>
      <family val="2"/>
      <charset val="238"/>
    </font>
    <font>
      <sz val="8.1999999999999993"/>
      <color indexed="17"/>
      <name val="Arial"/>
      <family val="2"/>
      <charset val="238"/>
    </font>
    <font>
      <b/>
      <sz val="12"/>
      <name val="Arial CE"/>
      <charset val="238"/>
    </font>
    <font>
      <sz val="14"/>
      <color indexed="10"/>
      <name val="Arial CE"/>
      <family val="2"/>
      <charset val="238"/>
    </font>
    <font>
      <b/>
      <sz val="14"/>
      <name val="Arial CE"/>
      <family val="2"/>
      <charset val="238"/>
    </font>
    <font>
      <sz val="14"/>
      <color indexed="10"/>
      <name val="Arial CE"/>
      <charset val="238"/>
    </font>
    <font>
      <sz val="14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i/>
      <sz val="12"/>
      <name val="Arial CE"/>
      <charset val="238"/>
    </font>
    <font>
      <b/>
      <sz val="10"/>
      <name val="Arial CE"/>
      <family val="2"/>
      <charset val="238"/>
    </font>
    <font>
      <sz val="72"/>
      <name val="Arial CE"/>
      <charset val="238"/>
    </font>
    <font>
      <sz val="12"/>
      <name val="Arial"/>
      <family val="2"/>
      <charset val="238"/>
    </font>
    <font>
      <sz val="10"/>
      <name val="Płaca"/>
      <charset val="238"/>
    </font>
    <font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9"/>
      <name val="Times New Roman"/>
      <family val="1"/>
      <charset val="238"/>
    </font>
    <font>
      <b/>
      <sz val="10"/>
      <color indexed="12"/>
      <name val="Arial CE"/>
      <family val="2"/>
      <charset val="238"/>
    </font>
    <font>
      <b/>
      <sz val="10"/>
      <color indexed="56"/>
      <name val="Arial CE"/>
      <family val="2"/>
      <charset val="238"/>
    </font>
    <font>
      <b/>
      <i/>
      <sz val="10"/>
      <name val="Arial CE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dotted">
        <color indexed="64"/>
      </left>
      <right/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/>
      <right/>
      <top style="double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DashDot">
        <color auto="1"/>
      </left>
      <right style="mediumDashDot">
        <color auto="1"/>
      </right>
      <top style="mediumDashDot">
        <color auto="1"/>
      </top>
      <bottom style="mediumDashDot">
        <color auto="1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8" fillId="0" borderId="0"/>
    <xf numFmtId="44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197">
    <xf numFmtId="0" fontId="0" fillId="0" borderId="0" xfId="0"/>
    <xf numFmtId="0" fontId="4" fillId="0" borderId="0" xfId="3"/>
    <xf numFmtId="0" fontId="3" fillId="0" borderId="0" xfId="2" applyFont="1" applyAlignment="1">
      <alignment horizontal="center"/>
    </xf>
    <xf numFmtId="8" fontId="6" fillId="0" borderId="0" xfId="2" applyNumberFormat="1" applyFont="1"/>
    <xf numFmtId="0" fontId="6" fillId="0" borderId="0" xfId="2" applyFont="1"/>
    <xf numFmtId="0" fontId="3" fillId="0" borderId="0" xfId="2" applyFont="1"/>
    <xf numFmtId="0" fontId="8" fillId="0" borderId="2" xfId="2" applyFont="1" applyBorder="1" applyAlignment="1">
      <alignment wrapText="1"/>
    </xf>
    <xf numFmtId="0" fontId="8" fillId="0" borderId="2" xfId="2" applyFont="1" applyBorder="1" applyAlignment="1">
      <alignment horizontal="center" wrapText="1"/>
    </xf>
    <xf numFmtId="0" fontId="8" fillId="0" borderId="2" xfId="2" applyFont="1" applyFill="1" applyBorder="1" applyAlignment="1">
      <alignment horizontal="center" wrapText="1"/>
    </xf>
    <xf numFmtId="0" fontId="9" fillId="0" borderId="2" xfId="2" applyFont="1" applyBorder="1"/>
    <xf numFmtId="0" fontId="6" fillId="0" borderId="2" xfId="2" applyFont="1" applyBorder="1"/>
    <xf numFmtId="8" fontId="6" fillId="0" borderId="2" xfId="2" applyNumberFormat="1" applyFont="1" applyBorder="1"/>
    <xf numFmtId="0" fontId="4" fillId="0" borderId="2" xfId="3" applyBorder="1"/>
    <xf numFmtId="0" fontId="6" fillId="0" borderId="2" xfId="2" applyFont="1" applyBorder="1" applyAlignment="1"/>
    <xf numFmtId="0" fontId="10" fillId="0" borderId="2" xfId="2" applyFont="1" applyBorder="1"/>
    <xf numFmtId="8" fontId="10" fillId="0" borderId="2" xfId="2" applyNumberFormat="1" applyFont="1" applyBorder="1"/>
    <xf numFmtId="0" fontId="11" fillId="0" borderId="2" xfId="2" applyFont="1" applyBorder="1"/>
    <xf numFmtId="0" fontId="6" fillId="0" borderId="2" xfId="2" applyFont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0" fontId="6" fillId="0" borderId="2" xfId="2" applyFont="1" applyFill="1" applyBorder="1"/>
    <xf numFmtId="8" fontId="6" fillId="0" borderId="2" xfId="2" applyNumberFormat="1" applyFont="1" applyFill="1" applyBorder="1"/>
    <xf numFmtId="0" fontId="12" fillId="0" borderId="2" xfId="2" applyFont="1" applyBorder="1"/>
    <xf numFmtId="0" fontId="2" fillId="0" borderId="0" xfId="2"/>
    <xf numFmtId="0" fontId="6" fillId="0" borderId="3" xfId="2" applyFont="1" applyBorder="1"/>
    <xf numFmtId="0" fontId="13" fillId="2" borderId="7" xfId="3" quotePrefix="1" applyFont="1" applyFill="1" applyBorder="1" applyAlignment="1">
      <alignment horizontal="center"/>
    </xf>
    <xf numFmtId="0" fontId="3" fillId="0" borderId="0" xfId="2" applyNumberFormat="1" applyFont="1" applyAlignment="1"/>
    <xf numFmtId="0" fontId="3" fillId="0" borderId="0" xfId="2" applyFont="1" applyAlignment="1"/>
    <xf numFmtId="0" fontId="13" fillId="2" borderId="11" xfId="3" applyFont="1" applyFill="1" applyBorder="1" applyAlignment="1">
      <alignment horizontal="center"/>
    </xf>
    <xf numFmtId="2" fontId="4" fillId="2" borderId="16" xfId="3" applyNumberFormat="1" applyFill="1" applyBorder="1"/>
    <xf numFmtId="9" fontId="4" fillId="2" borderId="17" xfId="3" applyNumberFormat="1" applyFill="1" applyBorder="1"/>
    <xf numFmtId="2" fontId="4" fillId="2" borderId="18" xfId="3" applyNumberFormat="1" applyFill="1" applyBorder="1"/>
    <xf numFmtId="165" fontId="13" fillId="2" borderId="19" xfId="3" applyNumberFormat="1" applyFont="1" applyFill="1" applyBorder="1"/>
    <xf numFmtId="9" fontId="13" fillId="2" borderId="20" xfId="3" applyNumberFormat="1" applyFont="1" applyFill="1" applyBorder="1"/>
    <xf numFmtId="165" fontId="13" fillId="2" borderId="21" xfId="3" applyNumberFormat="1" applyFont="1" applyFill="1" applyBorder="1"/>
    <xf numFmtId="0" fontId="4" fillId="2" borderId="25" xfId="3" applyFill="1" applyBorder="1"/>
    <xf numFmtId="0" fontId="4" fillId="2" borderId="28" xfId="3" applyFill="1" applyBorder="1"/>
    <xf numFmtId="0" fontId="4" fillId="2" borderId="28" xfId="3" applyFill="1" applyBorder="1" applyAlignment="1">
      <alignment horizontal="center"/>
    </xf>
    <xf numFmtId="0" fontId="4" fillId="2" borderId="31" xfId="3" applyFill="1" applyBorder="1"/>
    <xf numFmtId="0" fontId="9" fillId="0" borderId="2" xfId="2" applyFont="1" applyBorder="1" applyAlignment="1">
      <alignment wrapText="1"/>
    </xf>
    <xf numFmtId="0" fontId="6" fillId="0" borderId="2" xfId="2" applyFont="1" applyBorder="1" applyAlignment="1">
      <alignment horizontal="left" wrapText="1"/>
    </xf>
    <xf numFmtId="0" fontId="10" fillId="0" borderId="2" xfId="2" applyFont="1" applyBorder="1" applyAlignment="1">
      <alignment wrapText="1"/>
    </xf>
    <xf numFmtId="0" fontId="11" fillId="0" borderId="2" xfId="2" applyFont="1" applyBorder="1" applyAlignment="1">
      <alignment wrapText="1"/>
    </xf>
    <xf numFmtId="0" fontId="6" fillId="2" borderId="2" xfId="2" applyFont="1" applyFill="1" applyBorder="1" applyAlignment="1">
      <alignment wrapText="1"/>
    </xf>
    <xf numFmtId="44" fontId="6" fillId="0" borderId="2" xfId="1" applyFont="1" applyBorder="1"/>
    <xf numFmtId="44" fontId="4" fillId="0" borderId="0" xfId="1" applyFont="1"/>
    <xf numFmtId="0" fontId="16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164" fontId="0" fillId="0" borderId="2" xfId="0" applyNumberFormat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0" fontId="0" fillId="0" borderId="2" xfId="0" applyBorder="1"/>
    <xf numFmtId="0" fontId="13" fillId="4" borderId="33" xfId="0" applyFont="1" applyFill="1" applyBorder="1" applyAlignment="1">
      <alignment horizontal="center" vertical="center" wrapText="1"/>
    </xf>
    <xf numFmtId="0" fontId="13" fillId="4" borderId="34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 wrapText="1"/>
    </xf>
    <xf numFmtId="0" fontId="0" fillId="0" borderId="33" xfId="0" applyBorder="1"/>
    <xf numFmtId="0" fontId="0" fillId="0" borderId="0" xfId="0" applyBorder="1"/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left"/>
    </xf>
    <xf numFmtId="164" fontId="0" fillId="0" borderId="2" xfId="0" applyNumberFormat="1" applyBorder="1"/>
    <xf numFmtId="44" fontId="0" fillId="0" borderId="34" xfId="1" applyFont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/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2" fillId="5" borderId="35" xfId="5" applyFont="1" applyFill="1" applyBorder="1" applyAlignment="1">
      <alignment horizontal="center" vertical="center" wrapText="1"/>
    </xf>
    <xf numFmtId="0" fontId="2" fillId="0" borderId="35" xfId="5" applyFont="1" applyFill="1" applyBorder="1"/>
    <xf numFmtId="0" fontId="2" fillId="0" borderId="35" xfId="5" applyFont="1" applyFill="1" applyBorder="1" applyAlignment="1">
      <alignment horizontal="center"/>
    </xf>
    <xf numFmtId="44" fontId="19" fillId="0" borderId="35" xfId="6" applyFont="1" applyFill="1" applyBorder="1" applyAlignment="1">
      <alignment horizontal="center"/>
    </xf>
    <xf numFmtId="0" fontId="0" fillId="6" borderId="36" xfId="0" applyFill="1" applyBorder="1" applyAlignment="1">
      <alignment horizontal="center" vertical="center" wrapText="1"/>
    </xf>
    <xf numFmtId="0" fontId="2" fillId="6" borderId="36" xfId="5" applyFont="1" applyFill="1" applyBorder="1" applyAlignment="1">
      <alignment horizontal="center" vertical="center" wrapText="1"/>
    </xf>
    <xf numFmtId="0" fontId="0" fillId="7" borderId="36" xfId="0" applyFill="1" applyBorder="1" applyAlignment="1">
      <alignment horizontal="center" vertical="center" wrapText="1"/>
    </xf>
    <xf numFmtId="44" fontId="0" fillId="7" borderId="36" xfId="1" applyFont="1" applyFill="1" applyBorder="1" applyAlignment="1">
      <alignment horizontal="center" vertical="center" wrapText="1"/>
    </xf>
    <xf numFmtId="0" fontId="20" fillId="0" borderId="35" xfId="5" applyFont="1" applyFill="1" applyBorder="1" applyAlignment="1">
      <alignment horizontal="center"/>
    </xf>
    <xf numFmtId="44" fontId="20" fillId="0" borderId="35" xfId="6" applyFont="1" applyFill="1" applyBorder="1" applyAlignment="1">
      <alignment horizontal="center"/>
    </xf>
    <xf numFmtId="0" fontId="2" fillId="0" borderId="2" xfId="2" applyBorder="1" applyAlignment="1">
      <alignment horizontal="center" vertical="center"/>
    </xf>
    <xf numFmtId="0" fontId="21" fillId="4" borderId="2" xfId="2" applyFont="1" applyFill="1" applyBorder="1" applyAlignment="1" applyProtection="1">
      <alignment horizontal="center" vertical="center" wrapText="1"/>
    </xf>
    <xf numFmtId="0" fontId="21" fillId="0" borderId="2" xfId="2" applyFont="1" applyFill="1" applyBorder="1" applyAlignment="1" applyProtection="1">
      <alignment horizontal="center" vertical="center" wrapText="1"/>
    </xf>
    <xf numFmtId="0" fontId="21" fillId="4" borderId="35" xfId="2" applyFont="1" applyFill="1" applyBorder="1" applyAlignment="1" applyProtection="1">
      <alignment horizontal="left" vertical="center" wrapText="1"/>
    </xf>
    <xf numFmtId="0" fontId="0" fillId="4" borderId="35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" fontId="0" fillId="0" borderId="35" xfId="0" applyNumberFormat="1" applyBorder="1" applyAlignment="1">
      <alignment horizontal="center" vertical="center" wrapText="1"/>
    </xf>
    <xf numFmtId="0" fontId="21" fillId="4" borderId="33" xfId="2" applyFont="1" applyFill="1" applyBorder="1" applyAlignment="1" applyProtection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37" xfId="0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21" fillId="8" borderId="2" xfId="2" applyFont="1" applyFill="1" applyBorder="1" applyAlignment="1">
      <alignment horizontal="center"/>
    </xf>
    <xf numFmtId="0" fontId="21" fillId="9" borderId="2" xfId="2" applyFont="1" applyFill="1" applyBorder="1" applyAlignment="1">
      <alignment wrapText="1"/>
    </xf>
    <xf numFmtId="0" fontId="21" fillId="9" borderId="2" xfId="2" applyFont="1" applyFill="1" applyBorder="1" applyAlignment="1">
      <alignment horizontal="right" wrapText="1"/>
    </xf>
    <xf numFmtId="0" fontId="22" fillId="10" borderId="2" xfId="0" applyFont="1" applyFill="1" applyBorder="1" applyAlignment="1">
      <alignment horizontal="center" vertical="center" wrapText="1"/>
    </xf>
    <xf numFmtId="0" fontId="0" fillId="11" borderId="2" xfId="0" applyFill="1" applyBorder="1"/>
    <xf numFmtId="0" fontId="21" fillId="12" borderId="0" xfId="2" applyFont="1" applyFill="1" applyBorder="1" applyAlignment="1">
      <alignment horizontal="center"/>
    </xf>
    <xf numFmtId="0" fontId="0" fillId="2" borderId="0" xfId="0" applyFill="1"/>
    <xf numFmtId="0" fontId="0" fillId="6" borderId="0" xfId="0" applyFill="1"/>
    <xf numFmtId="0" fontId="0" fillId="6" borderId="2" xfId="0" applyFill="1" applyBorder="1"/>
    <xf numFmtId="0" fontId="21" fillId="0" borderId="40" xfId="2" applyFont="1" applyFill="1" applyBorder="1" applyAlignment="1">
      <alignment horizontal="center"/>
    </xf>
    <xf numFmtId="0" fontId="16" fillId="0" borderId="0" xfId="7" applyFont="1"/>
    <xf numFmtId="0" fontId="20" fillId="0" borderId="0" xfId="7" applyFont="1"/>
    <xf numFmtId="0" fontId="23" fillId="0" borderId="0" xfId="7" applyFont="1"/>
    <xf numFmtId="0" fontId="24" fillId="0" borderId="0" xfId="7" applyFont="1"/>
    <xf numFmtId="0" fontId="25" fillId="0" borderId="0" xfId="7" applyFont="1"/>
    <xf numFmtId="0" fontId="16" fillId="14" borderId="2" xfId="7" applyFont="1" applyFill="1" applyBorder="1" applyAlignment="1">
      <alignment horizontal="right" vertical="center"/>
    </xf>
    <xf numFmtId="0" fontId="16" fillId="14" borderId="2" xfId="7" applyFont="1" applyFill="1" applyBorder="1" applyAlignment="1">
      <alignment horizontal="center" vertical="center" wrapText="1"/>
    </xf>
    <xf numFmtId="0" fontId="20" fillId="0" borderId="41" xfId="7" applyFont="1" applyBorder="1" applyAlignment="1">
      <alignment horizontal="right"/>
    </xf>
    <xf numFmtId="0" fontId="20" fillId="0" borderId="42" xfId="7" applyFont="1" applyBorder="1" applyAlignment="1">
      <alignment horizontal="center"/>
    </xf>
    <xf numFmtId="0" fontId="20" fillId="0" borderId="41" xfId="7" applyFont="1" applyBorder="1" applyAlignment="1">
      <alignment horizontal="center"/>
    </xf>
    <xf numFmtId="0" fontId="20" fillId="0" borderId="41" xfId="7" applyFont="1" applyBorder="1"/>
    <xf numFmtId="167" fontId="20" fillId="0" borderId="41" xfId="7" applyNumberFormat="1" applyFont="1" applyBorder="1"/>
    <xf numFmtId="44" fontId="20" fillId="0" borderId="41" xfId="8" applyFont="1" applyBorder="1"/>
    <xf numFmtId="9" fontId="20" fillId="0" borderId="41" xfId="7" applyNumberFormat="1" applyFont="1" applyBorder="1"/>
    <xf numFmtId="0" fontId="20" fillId="0" borderId="42" xfId="7" applyFont="1" applyBorder="1" applyAlignment="1">
      <alignment horizontal="right"/>
    </xf>
    <xf numFmtId="0" fontId="20" fillId="0" borderId="42" xfId="7" applyFont="1" applyBorder="1"/>
    <xf numFmtId="168" fontId="20" fillId="0" borderId="42" xfId="7" applyNumberFormat="1" applyFont="1" applyBorder="1"/>
    <xf numFmtId="44" fontId="20" fillId="0" borderId="42" xfId="8" applyFont="1" applyBorder="1"/>
    <xf numFmtId="9" fontId="20" fillId="0" borderId="42" xfId="7" applyNumberFormat="1" applyFont="1" applyBorder="1"/>
    <xf numFmtId="167" fontId="20" fillId="0" borderId="42" xfId="7" applyNumberFormat="1" applyFont="1" applyBorder="1"/>
    <xf numFmtId="169" fontId="20" fillId="0" borderId="42" xfId="7" applyNumberFormat="1" applyFont="1" applyBorder="1"/>
    <xf numFmtId="0" fontId="20" fillId="0" borderId="43" xfId="7" applyFont="1" applyBorder="1" applyAlignment="1">
      <alignment horizontal="right"/>
    </xf>
    <xf numFmtId="0" fontId="20" fillId="0" borderId="43" xfId="7" applyFont="1" applyBorder="1" applyAlignment="1">
      <alignment horizontal="center"/>
    </xf>
    <xf numFmtId="0" fontId="20" fillId="0" borderId="43" xfId="7" applyFont="1" applyBorder="1"/>
    <xf numFmtId="167" fontId="20" fillId="0" borderId="43" xfId="7" applyNumberFormat="1" applyFont="1" applyBorder="1"/>
    <xf numFmtId="44" fontId="20" fillId="0" borderId="43" xfId="8" applyFont="1" applyBorder="1"/>
    <xf numFmtId="9" fontId="20" fillId="0" borderId="43" xfId="7" applyNumberFormat="1" applyFont="1" applyBorder="1"/>
    <xf numFmtId="0" fontId="24" fillId="0" borderId="0" xfId="7" applyFont="1" applyAlignment="1">
      <alignment horizontal="right"/>
    </xf>
    <xf numFmtId="0" fontId="16" fillId="15" borderId="0" xfId="7" applyFont="1" applyFill="1" applyBorder="1" applyAlignment="1">
      <alignment horizontal="right"/>
    </xf>
    <xf numFmtId="0" fontId="16" fillId="16" borderId="2" xfId="7" applyFont="1" applyFill="1" applyBorder="1" applyAlignment="1">
      <alignment horizontal="center" vertical="center" wrapText="1"/>
    </xf>
    <xf numFmtId="0" fontId="20" fillId="16" borderId="2" xfId="7" applyFont="1" applyFill="1" applyBorder="1" applyAlignment="1">
      <alignment horizontal="center" vertical="center" wrapText="1"/>
    </xf>
    <xf numFmtId="0" fontId="20" fillId="0" borderId="2" xfId="7" applyFont="1" applyBorder="1"/>
    <xf numFmtId="0" fontId="16" fillId="0" borderId="2" xfId="7" applyFont="1" applyBorder="1" applyAlignment="1">
      <alignment horizontal="center"/>
    </xf>
    <xf numFmtId="0" fontId="16" fillId="17" borderId="2" xfId="7" applyFont="1" applyFill="1" applyBorder="1"/>
    <xf numFmtId="9" fontId="20" fillId="17" borderId="2" xfId="7" applyNumberFormat="1" applyFont="1" applyFill="1" applyBorder="1"/>
    <xf numFmtId="0" fontId="20" fillId="17" borderId="2" xfId="7" applyFont="1" applyFill="1" applyBorder="1"/>
    <xf numFmtId="0" fontId="0" fillId="4" borderId="3" xfId="0" applyFill="1" applyBorder="1"/>
    <xf numFmtId="0" fontId="0" fillId="4" borderId="45" xfId="0" applyFill="1" applyBorder="1"/>
    <xf numFmtId="0" fontId="0" fillId="4" borderId="46" xfId="0" applyFill="1" applyBorder="1"/>
    <xf numFmtId="0" fontId="0" fillId="4" borderId="47" xfId="0" applyFill="1" applyBorder="1"/>
    <xf numFmtId="0" fontId="0" fillId="4" borderId="0" xfId="0" applyFill="1" applyBorder="1"/>
    <xf numFmtId="0" fontId="0" fillId="4" borderId="48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16" fillId="4" borderId="2" xfId="0" applyFont="1" applyFill="1" applyBorder="1" applyAlignment="1">
      <alignment horizontal="center" vertical="center" wrapText="1"/>
    </xf>
    <xf numFmtId="0" fontId="0" fillId="7" borderId="49" xfId="0" applyFill="1" applyBorder="1" applyAlignment="1">
      <alignment horizontal="center" vertical="center"/>
    </xf>
    <xf numFmtId="0" fontId="0" fillId="7" borderId="49" xfId="0" applyFill="1" applyBorder="1" applyAlignment="1">
      <alignment horizontal="center" vertical="center" wrapText="1"/>
    </xf>
    <xf numFmtId="0" fontId="13" fillId="7" borderId="49" xfId="0" applyFont="1" applyFill="1" applyBorder="1"/>
    <xf numFmtId="0" fontId="0" fillId="0" borderId="49" xfId="0" applyBorder="1"/>
    <xf numFmtId="0" fontId="13" fillId="0" borderId="0" xfId="0" applyFont="1" applyFill="1" applyBorder="1"/>
    <xf numFmtId="0" fontId="0" fillId="0" borderId="0" xfId="0" applyFill="1"/>
    <xf numFmtId="14" fontId="16" fillId="2" borderId="0" xfId="3" applyNumberFormat="1" applyFont="1" applyFill="1" applyBorder="1" applyAlignment="1">
      <alignment horizontal="center"/>
    </xf>
    <xf numFmtId="49" fontId="16" fillId="2" borderId="0" xfId="3" applyNumberFormat="1" applyFont="1" applyFill="1" applyBorder="1" applyAlignment="1">
      <alignment horizontal="center"/>
    </xf>
    <xf numFmtId="0" fontId="16" fillId="2" borderId="0" xfId="3" applyFont="1" applyFill="1" applyBorder="1" applyAlignment="1">
      <alignment horizontal="center"/>
    </xf>
    <xf numFmtId="0" fontId="13" fillId="2" borderId="0" xfId="3" applyFont="1" applyFill="1" applyBorder="1" applyAlignment="1">
      <alignment horizontal="left"/>
    </xf>
    <xf numFmtId="0" fontId="13" fillId="2" borderId="28" xfId="3" applyFont="1" applyFill="1" applyBorder="1" applyAlignment="1">
      <alignment horizontal="left"/>
    </xf>
    <xf numFmtId="166" fontId="13" fillId="2" borderId="29" xfId="3" applyNumberFormat="1" applyFont="1" applyFill="1" applyBorder="1" applyAlignment="1">
      <alignment horizontal="center"/>
    </xf>
    <xf numFmtId="166" fontId="13" fillId="2" borderId="30" xfId="3" applyNumberFormat="1" applyFont="1" applyFill="1" applyBorder="1" applyAlignment="1">
      <alignment horizontal="center"/>
    </xf>
    <xf numFmtId="0" fontId="4" fillId="2" borderId="1" xfId="3" applyFill="1" applyBorder="1" applyAlignment="1">
      <alignment horizontal="center"/>
    </xf>
    <xf numFmtId="0" fontId="4" fillId="2" borderId="32" xfId="3" applyFill="1" applyBorder="1" applyAlignment="1">
      <alignment horizontal="center"/>
    </xf>
    <xf numFmtId="164" fontId="10" fillId="2" borderId="12" xfId="3" applyNumberFormat="1" applyFont="1" applyFill="1" applyBorder="1" applyAlignment="1">
      <alignment horizontal="center"/>
    </xf>
    <xf numFmtId="164" fontId="10" fillId="2" borderId="13" xfId="3" applyNumberFormat="1" applyFont="1" applyFill="1" applyBorder="1" applyAlignment="1">
      <alignment horizontal="center"/>
    </xf>
    <xf numFmtId="164" fontId="10" fillId="2" borderId="14" xfId="3" applyNumberFormat="1" applyFont="1" applyFill="1" applyBorder="1" applyAlignment="1">
      <alignment horizontal="center"/>
    </xf>
    <xf numFmtId="0" fontId="4" fillId="2" borderId="15" xfId="3" applyFill="1" applyBorder="1" applyAlignment="1">
      <alignment horizontal="center" vertical="center"/>
    </xf>
    <xf numFmtId="0" fontId="4" fillId="2" borderId="8" xfId="3" applyFill="1" applyBorder="1" applyAlignment="1">
      <alignment horizontal="center" vertical="center"/>
    </xf>
    <xf numFmtId="0" fontId="15" fillId="2" borderId="22" xfId="3" applyFont="1" applyFill="1" applyBorder="1" applyAlignment="1">
      <alignment horizontal="center" vertical="center"/>
    </xf>
    <xf numFmtId="0" fontId="15" fillId="2" borderId="23" xfId="3" applyFont="1" applyFill="1" applyBorder="1" applyAlignment="1">
      <alignment horizontal="center" vertical="center"/>
    </xf>
    <xf numFmtId="0" fontId="15" fillId="2" borderId="25" xfId="3" applyFont="1" applyFill="1" applyBorder="1" applyAlignment="1">
      <alignment horizontal="center" vertical="center"/>
    </xf>
    <xf numFmtId="0" fontId="15" fillId="2" borderId="0" xfId="3" applyFont="1" applyFill="1" applyBorder="1" applyAlignment="1">
      <alignment horizontal="center" vertical="center"/>
    </xf>
    <xf numFmtId="0" fontId="4" fillId="2" borderId="23" xfId="3" applyFill="1" applyBorder="1" applyAlignment="1">
      <alignment horizontal="center"/>
    </xf>
    <xf numFmtId="0" fontId="4" fillId="2" borderId="24" xfId="3" applyFill="1" applyBorder="1" applyAlignment="1">
      <alignment horizontal="center"/>
    </xf>
    <xf numFmtId="0" fontId="4" fillId="2" borderId="26" xfId="3" applyFill="1" applyBorder="1" applyAlignment="1">
      <alignment horizontal="center"/>
    </xf>
    <xf numFmtId="0" fontId="4" fillId="2" borderId="27" xfId="3" applyFill="1" applyBorder="1" applyAlignment="1">
      <alignment horizontal="center"/>
    </xf>
    <xf numFmtId="0" fontId="4" fillId="2" borderId="25" xfId="3" applyFill="1" applyBorder="1" applyAlignment="1">
      <alignment horizontal="center"/>
    </xf>
    <xf numFmtId="0" fontId="4" fillId="2" borderId="0" xfId="3" applyFill="1" applyBorder="1" applyAlignment="1">
      <alignment horizontal="center"/>
    </xf>
    <xf numFmtId="0" fontId="4" fillId="2" borderId="28" xfId="3" applyFill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4" applyAlignment="1" applyProtection="1"/>
    <xf numFmtId="0" fontId="7" fillId="0" borderId="1" xfId="3" applyFont="1" applyBorder="1"/>
    <xf numFmtId="0" fontId="4" fillId="0" borderId="4" xfId="3" applyBorder="1" applyAlignment="1"/>
    <xf numFmtId="0" fontId="4" fillId="0" borderId="5" xfId="3" applyBorder="1" applyAlignment="1"/>
    <xf numFmtId="0" fontId="4" fillId="0" borderId="6" xfId="3" applyBorder="1" applyAlignment="1"/>
    <xf numFmtId="164" fontId="14" fillId="2" borderId="8" xfId="3" applyNumberFormat="1" applyFont="1" applyFill="1" applyBorder="1" applyAlignment="1">
      <alignment horizontal="center"/>
    </xf>
    <xf numFmtId="164" fontId="14" fillId="2" borderId="9" xfId="3" applyNumberFormat="1" applyFont="1" applyFill="1" applyBorder="1" applyAlignment="1">
      <alignment horizontal="center"/>
    </xf>
    <xf numFmtId="164" fontId="14" fillId="2" borderId="10" xfId="3" applyNumberFormat="1" applyFont="1" applyFill="1" applyBorder="1" applyAlignment="1">
      <alignment horizontal="center"/>
    </xf>
    <xf numFmtId="0" fontId="17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1" fillId="13" borderId="39" xfId="2" applyFont="1" applyFill="1" applyBorder="1" applyAlignment="1">
      <alignment wrapText="1"/>
    </xf>
    <xf numFmtId="0" fontId="0" fillId="0" borderId="0" xfId="0" applyAlignment="1"/>
    <xf numFmtId="0" fontId="20" fillId="15" borderId="0" xfId="7" applyFont="1" applyFill="1" applyBorder="1" applyAlignment="1">
      <alignment horizontal="right" vertical="top"/>
    </xf>
    <xf numFmtId="0" fontId="16" fillId="0" borderId="29" xfId="7" applyFont="1" applyFill="1" applyBorder="1" applyAlignment="1"/>
    <xf numFmtId="0" fontId="0" fillId="0" borderId="44" xfId="0" applyFill="1" applyBorder="1" applyAlignment="1"/>
    <xf numFmtId="0" fontId="0" fillId="0" borderId="30" xfId="0" applyFill="1" applyBorder="1" applyAlignment="1"/>
  </cellXfs>
  <cellStyles count="9">
    <cellStyle name="Hiperłącze" xfId="4" builtinId="8"/>
    <cellStyle name="Normalny" xfId="0" builtinId="0"/>
    <cellStyle name="Normalny 4" xfId="3"/>
    <cellStyle name="Normalny_Arkusz1" xfId="2"/>
    <cellStyle name="Normalny_LICZ_SUM_JEZELI" xfId="7"/>
    <cellStyle name="Normalny_ZaawKalk_BI" xfId="5"/>
    <cellStyle name="Walutowy" xfId="1" builtinId="4"/>
    <cellStyle name="Walutowy_LICZ_SUM_JEZELI" xfId="8"/>
    <cellStyle name="Walutowy_ZaawKalk_BI" xfId="6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J83"/>
  <sheetViews>
    <sheetView tabSelected="1" topLeftCell="B4" workbookViewId="0">
      <selection activeCell="E16" sqref="E16"/>
    </sheetView>
  </sheetViews>
  <sheetFormatPr defaultRowHeight="15"/>
  <cols>
    <col min="2" max="2" width="58.7109375" customWidth="1"/>
    <col min="3" max="3" width="10.7109375" customWidth="1"/>
    <col min="5" max="5" width="16.5703125" bestFit="1" customWidth="1"/>
    <col min="6" max="6" width="16.7109375" customWidth="1"/>
    <col min="7" max="7" width="24.42578125" customWidth="1"/>
    <col min="8" max="8" width="12.7109375" customWidth="1"/>
  </cols>
  <sheetData>
    <row r="5" spans="2:8" ht="20.25">
      <c r="B5" s="180" t="s">
        <v>74</v>
      </c>
      <c r="C5" s="180"/>
      <c r="D5" s="180"/>
      <c r="E5" s="180"/>
      <c r="F5" s="180"/>
      <c r="G5" s="180"/>
      <c r="H5" s="1"/>
    </row>
    <row r="6" spans="2:8" ht="20.25">
      <c r="B6" s="180" t="s">
        <v>0</v>
      </c>
      <c r="C6" s="180"/>
      <c r="D6" s="180"/>
      <c r="E6" s="180"/>
      <c r="F6" s="180"/>
      <c r="G6" s="180"/>
      <c r="H6" s="1"/>
    </row>
    <row r="7" spans="2:8" ht="20.25">
      <c r="B7" s="180" t="s">
        <v>1</v>
      </c>
      <c r="C7" s="180"/>
      <c r="D7" s="180"/>
      <c r="E7" s="180"/>
      <c r="F7" s="180"/>
      <c r="G7" s="180"/>
      <c r="H7" s="1"/>
    </row>
    <row r="8" spans="2:8" ht="20.25">
      <c r="B8" s="181"/>
      <c r="C8" s="2"/>
      <c r="D8" s="3"/>
      <c r="E8" s="3"/>
      <c r="F8" s="4"/>
      <c r="G8" s="4"/>
      <c r="H8" s="1"/>
    </row>
    <row r="9" spans="2:8" ht="20.25">
      <c r="B9" s="182"/>
      <c r="C9" s="5"/>
      <c r="D9" s="3"/>
      <c r="E9" s="3"/>
      <c r="F9" s="4"/>
      <c r="G9" s="4"/>
      <c r="H9" s="1"/>
    </row>
    <row r="10" spans="2:8" ht="47.25">
      <c r="B10" s="6" t="s">
        <v>2</v>
      </c>
      <c r="C10" s="6" t="s">
        <v>3</v>
      </c>
      <c r="D10" s="7" t="s">
        <v>4</v>
      </c>
      <c r="E10" s="7" t="s">
        <v>5</v>
      </c>
      <c r="F10" s="7" t="s">
        <v>6</v>
      </c>
      <c r="G10" s="7" t="s">
        <v>7</v>
      </c>
      <c r="H10" s="8" t="s">
        <v>8</v>
      </c>
    </row>
    <row r="11" spans="2:8" ht="18">
      <c r="B11" s="38" t="s">
        <v>9</v>
      </c>
      <c r="C11" s="9"/>
      <c r="D11" s="10"/>
      <c r="E11" s="10"/>
      <c r="F11" s="11"/>
      <c r="G11" s="11"/>
      <c r="H11" s="12"/>
    </row>
    <row r="12" spans="2:8" ht="18">
      <c r="B12" s="39" t="s">
        <v>10</v>
      </c>
      <c r="C12" s="13" t="s">
        <v>11</v>
      </c>
      <c r="D12" s="10">
        <v>1</v>
      </c>
      <c r="E12" s="43">
        <v>1300</v>
      </c>
      <c r="F12" s="11"/>
      <c r="G12" s="11"/>
      <c r="H12" s="12"/>
    </row>
    <row r="13" spans="2:8" ht="18">
      <c r="B13" s="39" t="s">
        <v>12</v>
      </c>
      <c r="C13" s="13" t="s">
        <v>11</v>
      </c>
      <c r="D13" s="10">
        <v>1</v>
      </c>
      <c r="E13" s="43">
        <v>1200</v>
      </c>
      <c r="F13" s="11"/>
      <c r="G13" s="11"/>
      <c r="H13" s="12"/>
    </row>
    <row r="14" spans="2:8" ht="18">
      <c r="B14" s="40" t="s">
        <v>13</v>
      </c>
      <c r="C14" s="14"/>
      <c r="D14" s="10"/>
      <c r="E14" s="10"/>
      <c r="F14" s="10"/>
      <c r="G14" s="15"/>
      <c r="H14" s="12"/>
    </row>
    <row r="15" spans="2:8" ht="18">
      <c r="B15" s="17"/>
      <c r="C15" s="10"/>
      <c r="D15" s="10"/>
      <c r="E15" s="10"/>
      <c r="F15" s="10"/>
      <c r="G15" s="10"/>
      <c r="H15" s="12"/>
    </row>
    <row r="16" spans="2:8" ht="18">
      <c r="B16" s="41" t="s">
        <v>14</v>
      </c>
      <c r="C16" s="16"/>
      <c r="D16" s="10"/>
      <c r="E16" s="10"/>
      <c r="F16" s="10"/>
      <c r="G16" s="10"/>
      <c r="H16" s="12"/>
    </row>
    <row r="17" spans="2:8" ht="18">
      <c r="B17" s="17" t="s">
        <v>15</v>
      </c>
      <c r="C17" s="10" t="s">
        <v>16</v>
      </c>
      <c r="D17" s="10">
        <v>100</v>
      </c>
      <c r="E17" s="11">
        <v>6</v>
      </c>
      <c r="F17" s="11"/>
      <c r="G17" s="11"/>
      <c r="H17" s="12"/>
    </row>
    <row r="18" spans="2:8" ht="18">
      <c r="B18" s="17" t="s">
        <v>17</v>
      </c>
      <c r="C18" s="10" t="s">
        <v>16</v>
      </c>
      <c r="D18" s="10">
        <v>45</v>
      </c>
      <c r="E18" s="11">
        <v>13</v>
      </c>
      <c r="F18" s="11"/>
      <c r="G18" s="11"/>
      <c r="H18" s="12"/>
    </row>
    <row r="19" spans="2:8" ht="18">
      <c r="B19" s="17" t="s">
        <v>18</v>
      </c>
      <c r="C19" s="10" t="s">
        <v>16</v>
      </c>
      <c r="D19" s="10">
        <v>45</v>
      </c>
      <c r="E19" s="11">
        <v>11</v>
      </c>
      <c r="F19" s="11"/>
      <c r="G19" s="11"/>
      <c r="H19" s="12"/>
    </row>
    <row r="20" spans="2:8" ht="18">
      <c r="B20" s="17" t="s">
        <v>19</v>
      </c>
      <c r="C20" s="10" t="s">
        <v>16</v>
      </c>
      <c r="D20" s="10">
        <v>45</v>
      </c>
      <c r="E20" s="11">
        <v>10</v>
      </c>
      <c r="F20" s="11"/>
      <c r="G20" s="11"/>
      <c r="H20" s="12"/>
    </row>
    <row r="21" spans="2:8" ht="18">
      <c r="B21" s="17" t="s">
        <v>20</v>
      </c>
      <c r="C21" s="10" t="s">
        <v>16</v>
      </c>
      <c r="D21" s="10">
        <v>100</v>
      </c>
      <c r="E21" s="11">
        <v>2.5169999999999999</v>
      </c>
      <c r="F21" s="11"/>
      <c r="G21" s="11"/>
      <c r="H21" s="12"/>
    </row>
    <row r="22" spans="2:8" ht="18">
      <c r="B22" s="17" t="s">
        <v>21</v>
      </c>
      <c r="C22" s="10" t="s">
        <v>16</v>
      </c>
      <c r="D22" s="10">
        <v>150</v>
      </c>
      <c r="E22" s="11">
        <v>7</v>
      </c>
      <c r="F22" s="11"/>
      <c r="G22" s="11"/>
      <c r="H22" s="12"/>
    </row>
    <row r="23" spans="2:8" ht="18">
      <c r="B23" s="40" t="s">
        <v>22</v>
      </c>
      <c r="C23" s="14"/>
      <c r="D23" s="10"/>
      <c r="E23" s="10"/>
      <c r="F23" s="10"/>
      <c r="G23" s="15"/>
      <c r="H23" s="12"/>
    </row>
    <row r="24" spans="2:8" ht="18">
      <c r="B24" s="17"/>
      <c r="C24" s="10"/>
      <c r="D24" s="10"/>
      <c r="E24" s="10"/>
      <c r="F24" s="10"/>
      <c r="G24" s="10"/>
      <c r="H24" s="12"/>
    </row>
    <row r="25" spans="2:8" ht="18">
      <c r="B25" s="38" t="s">
        <v>23</v>
      </c>
      <c r="C25" s="9"/>
      <c r="D25" s="10"/>
      <c r="E25" s="10"/>
      <c r="F25" s="10"/>
      <c r="G25" s="10"/>
      <c r="H25" s="12"/>
    </row>
    <row r="26" spans="2:8" ht="36">
      <c r="B26" s="17" t="s">
        <v>24</v>
      </c>
      <c r="C26" s="17" t="s">
        <v>16</v>
      </c>
      <c r="D26" s="10">
        <v>100</v>
      </c>
      <c r="E26" s="11">
        <v>11</v>
      </c>
      <c r="F26" s="11"/>
      <c r="G26" s="11"/>
      <c r="H26" s="12"/>
    </row>
    <row r="27" spans="2:8" ht="36">
      <c r="B27" s="18" t="s">
        <v>25</v>
      </c>
      <c r="C27" s="17" t="s">
        <v>16</v>
      </c>
      <c r="D27" s="10">
        <v>90</v>
      </c>
      <c r="E27" s="11">
        <v>8</v>
      </c>
      <c r="F27" s="11"/>
      <c r="G27" s="11"/>
      <c r="H27" s="12"/>
    </row>
    <row r="28" spans="2:8" ht="18">
      <c r="B28" s="17" t="s">
        <v>26</v>
      </c>
      <c r="C28" s="17" t="s">
        <v>16</v>
      </c>
      <c r="D28" s="10">
        <v>90</v>
      </c>
      <c r="E28" s="11">
        <v>10</v>
      </c>
      <c r="F28" s="11"/>
      <c r="G28" s="11"/>
      <c r="H28" s="12"/>
    </row>
    <row r="29" spans="2:8" ht="18">
      <c r="B29" s="17" t="s">
        <v>27</v>
      </c>
      <c r="C29" s="17" t="s">
        <v>16</v>
      </c>
      <c r="D29" s="10">
        <v>80</v>
      </c>
      <c r="E29" s="11">
        <v>8.5</v>
      </c>
      <c r="F29" s="11"/>
      <c r="G29" s="11"/>
      <c r="H29" s="12"/>
    </row>
    <row r="30" spans="2:8" ht="18">
      <c r="B30" s="40" t="s">
        <v>28</v>
      </c>
      <c r="C30" s="14"/>
      <c r="D30" s="10"/>
      <c r="E30" s="11"/>
      <c r="F30" s="10"/>
      <c r="G30" s="15"/>
      <c r="H30" s="12"/>
    </row>
    <row r="31" spans="2:8" ht="18">
      <c r="B31" s="17"/>
      <c r="C31" s="10"/>
      <c r="D31" s="10"/>
      <c r="E31" s="11"/>
      <c r="F31" s="10"/>
      <c r="G31" s="10"/>
      <c r="H31" s="12"/>
    </row>
    <row r="32" spans="2:8" ht="18">
      <c r="B32" s="38" t="s">
        <v>29</v>
      </c>
      <c r="C32" s="9"/>
      <c r="D32" s="10"/>
      <c r="E32" s="11"/>
      <c r="F32" s="10"/>
      <c r="G32" s="10"/>
      <c r="H32" s="12"/>
    </row>
    <row r="33" spans="2:8" ht="18">
      <c r="B33" s="17" t="s">
        <v>30</v>
      </c>
      <c r="C33" s="10" t="s">
        <v>16</v>
      </c>
      <c r="D33" s="10">
        <v>40</v>
      </c>
      <c r="E33" s="11">
        <v>5.5</v>
      </c>
      <c r="F33" s="11"/>
      <c r="G33" s="11"/>
      <c r="H33" s="12"/>
    </row>
    <row r="34" spans="2:8" ht="18">
      <c r="B34" s="17" t="s">
        <v>31</v>
      </c>
      <c r="C34" s="10" t="s">
        <v>16</v>
      </c>
      <c r="D34" s="10">
        <v>40</v>
      </c>
      <c r="E34" s="11">
        <v>6</v>
      </c>
      <c r="F34" s="11"/>
      <c r="G34" s="11"/>
      <c r="H34" s="12"/>
    </row>
    <row r="35" spans="2:8" ht="18">
      <c r="B35" s="17" t="s">
        <v>32</v>
      </c>
      <c r="C35" s="10" t="s">
        <v>16</v>
      </c>
      <c r="D35" s="10">
        <v>40</v>
      </c>
      <c r="E35" s="11">
        <v>7</v>
      </c>
      <c r="F35" s="11"/>
      <c r="G35" s="11"/>
      <c r="H35" s="12"/>
    </row>
    <row r="36" spans="2:8" ht="18">
      <c r="B36" s="17" t="s">
        <v>33</v>
      </c>
      <c r="C36" s="10" t="s">
        <v>16</v>
      </c>
      <c r="D36" s="10">
        <v>40</v>
      </c>
      <c r="E36" s="11">
        <v>5</v>
      </c>
      <c r="F36" s="11"/>
      <c r="G36" s="11"/>
      <c r="H36" s="12"/>
    </row>
    <row r="37" spans="2:8" ht="36">
      <c r="B37" s="17" t="s">
        <v>34</v>
      </c>
      <c r="C37" s="10" t="s">
        <v>16</v>
      </c>
      <c r="D37" s="10">
        <v>40</v>
      </c>
      <c r="E37" s="11">
        <v>7</v>
      </c>
      <c r="F37" s="11"/>
      <c r="G37" s="11"/>
      <c r="H37" s="12"/>
    </row>
    <row r="38" spans="2:8" ht="18">
      <c r="B38" s="17" t="s">
        <v>35</v>
      </c>
      <c r="C38" s="10" t="s">
        <v>16</v>
      </c>
      <c r="D38" s="10">
        <v>50</v>
      </c>
      <c r="E38" s="11">
        <v>7.5</v>
      </c>
      <c r="F38" s="11"/>
      <c r="G38" s="11"/>
      <c r="H38" s="12"/>
    </row>
    <row r="39" spans="2:8" ht="18">
      <c r="B39" s="17" t="s">
        <v>36</v>
      </c>
      <c r="C39" s="10" t="s">
        <v>16</v>
      </c>
      <c r="D39" s="10">
        <v>20</v>
      </c>
      <c r="E39" s="11">
        <v>4.5</v>
      </c>
      <c r="F39" s="11"/>
      <c r="G39" s="11"/>
      <c r="H39" s="12"/>
    </row>
    <row r="40" spans="2:8" ht="18">
      <c r="B40" s="42" t="s">
        <v>37</v>
      </c>
      <c r="C40" s="10" t="s">
        <v>16</v>
      </c>
      <c r="D40" s="10">
        <v>20</v>
      </c>
      <c r="E40" s="11">
        <v>2</v>
      </c>
      <c r="F40" s="11"/>
      <c r="G40" s="11"/>
      <c r="H40" s="12"/>
    </row>
    <row r="41" spans="2:8" ht="18">
      <c r="B41" s="42" t="s">
        <v>38</v>
      </c>
      <c r="C41" s="10" t="s">
        <v>16</v>
      </c>
      <c r="D41" s="10">
        <v>20</v>
      </c>
      <c r="E41" s="11">
        <v>2.5</v>
      </c>
      <c r="F41" s="11"/>
      <c r="G41" s="11"/>
      <c r="H41" s="12"/>
    </row>
    <row r="42" spans="2:8" ht="18">
      <c r="B42" s="42" t="s">
        <v>39</v>
      </c>
      <c r="C42" s="10" t="s">
        <v>16</v>
      </c>
      <c r="D42" s="19">
        <v>1</v>
      </c>
      <c r="E42" s="11">
        <v>370</v>
      </c>
      <c r="F42" s="20"/>
      <c r="G42" s="11"/>
      <c r="H42" s="12"/>
    </row>
    <row r="43" spans="2:8" ht="18">
      <c r="B43" s="40" t="s">
        <v>40</v>
      </c>
      <c r="C43" s="14"/>
      <c r="D43" s="10"/>
      <c r="E43" s="10"/>
      <c r="F43" s="11"/>
      <c r="G43" s="15"/>
      <c r="H43" s="12"/>
    </row>
    <row r="44" spans="2:8" ht="18">
      <c r="B44" s="17"/>
      <c r="C44" s="10"/>
      <c r="D44" s="10"/>
      <c r="E44" s="10"/>
      <c r="F44" s="10"/>
      <c r="G44" s="10"/>
      <c r="H44" s="12"/>
    </row>
    <row r="45" spans="2:8" ht="18">
      <c r="B45" s="38" t="s">
        <v>41</v>
      </c>
      <c r="C45" s="9"/>
      <c r="D45" s="10"/>
      <c r="E45" s="10"/>
      <c r="F45" s="10"/>
      <c r="G45" s="10"/>
      <c r="H45" s="12"/>
    </row>
    <row r="46" spans="2:8" ht="18">
      <c r="B46" s="17" t="s">
        <v>42</v>
      </c>
      <c r="C46" s="10" t="s">
        <v>11</v>
      </c>
      <c r="D46" s="10">
        <v>1</v>
      </c>
      <c r="E46" s="11">
        <v>64</v>
      </c>
      <c r="F46" s="11"/>
      <c r="G46" s="11"/>
      <c r="H46" s="12"/>
    </row>
    <row r="47" spans="2:8" ht="18">
      <c r="B47" s="17" t="s">
        <v>43</v>
      </c>
      <c r="C47" s="10" t="s">
        <v>11</v>
      </c>
      <c r="D47" s="10">
        <v>1</v>
      </c>
      <c r="E47" s="11">
        <v>27</v>
      </c>
      <c r="F47" s="11"/>
      <c r="G47" s="11"/>
      <c r="H47" s="12"/>
    </row>
    <row r="48" spans="2:8" ht="18">
      <c r="B48" s="17" t="s">
        <v>44</v>
      </c>
      <c r="C48" s="10" t="s">
        <v>11</v>
      </c>
      <c r="D48" s="10">
        <v>1</v>
      </c>
      <c r="E48" s="11">
        <v>55</v>
      </c>
      <c r="F48" s="11"/>
      <c r="G48" s="11"/>
      <c r="H48" s="12"/>
    </row>
    <row r="49" spans="2:8" ht="18">
      <c r="B49" s="17" t="s">
        <v>45</v>
      </c>
      <c r="C49" s="10" t="s">
        <v>11</v>
      </c>
      <c r="D49" s="10">
        <v>1</v>
      </c>
      <c r="E49" s="11">
        <v>37</v>
      </c>
      <c r="F49" s="11"/>
      <c r="G49" s="11"/>
      <c r="H49" s="12"/>
    </row>
    <row r="50" spans="2:8" ht="18">
      <c r="B50" s="17" t="s">
        <v>46</v>
      </c>
      <c r="C50" s="10" t="s">
        <v>11</v>
      </c>
      <c r="D50" s="10">
        <v>1</v>
      </c>
      <c r="E50" s="11">
        <v>30</v>
      </c>
      <c r="F50" s="11"/>
      <c r="G50" s="11"/>
      <c r="H50" s="12"/>
    </row>
    <row r="51" spans="2:8" ht="18">
      <c r="B51" s="17" t="s">
        <v>47</v>
      </c>
      <c r="C51" s="10" t="s">
        <v>11</v>
      </c>
      <c r="D51" s="10">
        <v>1</v>
      </c>
      <c r="E51" s="11">
        <v>29</v>
      </c>
      <c r="F51" s="11"/>
      <c r="G51" s="11"/>
      <c r="H51" s="12"/>
    </row>
    <row r="52" spans="2:8" ht="18">
      <c r="B52" s="17" t="s">
        <v>48</v>
      </c>
      <c r="C52" s="10" t="s">
        <v>11</v>
      </c>
      <c r="D52" s="10">
        <v>1</v>
      </c>
      <c r="E52" s="11">
        <v>29</v>
      </c>
      <c r="F52" s="11"/>
      <c r="G52" s="11"/>
      <c r="H52" s="12"/>
    </row>
    <row r="53" spans="2:8" ht="18">
      <c r="B53" s="17" t="s">
        <v>49</v>
      </c>
      <c r="C53" s="10" t="s">
        <v>11</v>
      </c>
      <c r="D53" s="10">
        <v>1</v>
      </c>
      <c r="E53" s="11">
        <v>70</v>
      </c>
      <c r="F53" s="11"/>
      <c r="G53" s="11"/>
      <c r="H53" s="12"/>
    </row>
    <row r="54" spans="2:8" ht="18">
      <c r="B54" s="17" t="s">
        <v>50</v>
      </c>
      <c r="C54" s="10" t="s">
        <v>11</v>
      </c>
      <c r="D54" s="10">
        <v>1</v>
      </c>
      <c r="E54" s="11">
        <v>35</v>
      </c>
      <c r="F54" s="11"/>
      <c r="G54" s="11"/>
      <c r="H54" s="12"/>
    </row>
    <row r="55" spans="2:8" ht="18">
      <c r="B55" s="17" t="s">
        <v>51</v>
      </c>
      <c r="C55" s="10" t="s">
        <v>11</v>
      </c>
      <c r="D55" s="10">
        <v>1</v>
      </c>
      <c r="E55" s="11">
        <v>29</v>
      </c>
      <c r="F55" s="11"/>
      <c r="G55" s="11"/>
      <c r="H55" s="12"/>
    </row>
    <row r="56" spans="2:8" ht="18">
      <c r="B56" s="17" t="s">
        <v>52</v>
      </c>
      <c r="C56" s="10" t="s">
        <v>11</v>
      </c>
      <c r="D56" s="10">
        <v>1</v>
      </c>
      <c r="E56" s="11">
        <v>270</v>
      </c>
      <c r="F56" s="11"/>
      <c r="G56" s="11"/>
      <c r="H56" s="12"/>
    </row>
    <row r="57" spans="2:8" ht="18">
      <c r="B57" s="40" t="s">
        <v>53</v>
      </c>
      <c r="C57" s="14"/>
      <c r="D57" s="10"/>
      <c r="E57" s="11"/>
      <c r="F57" s="10"/>
      <c r="G57" s="15"/>
      <c r="H57" s="12"/>
    </row>
    <row r="58" spans="2:8" ht="18">
      <c r="B58" s="17"/>
      <c r="C58" s="10"/>
      <c r="D58" s="10"/>
      <c r="E58" s="11"/>
      <c r="F58" s="10"/>
      <c r="G58" s="10"/>
      <c r="H58" s="12"/>
    </row>
    <row r="59" spans="2:8" ht="18">
      <c r="B59" s="38" t="s">
        <v>54</v>
      </c>
      <c r="C59" s="9"/>
      <c r="D59" s="10"/>
      <c r="E59" s="11"/>
      <c r="F59" s="10"/>
      <c r="G59" s="10"/>
      <c r="H59" s="12"/>
    </row>
    <row r="60" spans="2:8" ht="18">
      <c r="B60" s="17" t="s">
        <v>55</v>
      </c>
      <c r="C60" s="10" t="s">
        <v>11</v>
      </c>
      <c r="D60" s="10">
        <v>100</v>
      </c>
      <c r="E60" s="11">
        <v>5</v>
      </c>
      <c r="F60" s="11"/>
      <c r="G60" s="15"/>
      <c r="H60" s="12"/>
    </row>
    <row r="61" spans="2:8" ht="18">
      <c r="B61" s="17"/>
      <c r="C61" s="10"/>
      <c r="D61" s="10"/>
      <c r="E61" s="11"/>
      <c r="F61" s="10"/>
      <c r="G61" s="15"/>
      <c r="H61" s="12"/>
    </row>
    <row r="62" spans="2:8" ht="18">
      <c r="B62" s="38" t="s">
        <v>56</v>
      </c>
      <c r="C62" s="21" t="s">
        <v>11</v>
      </c>
      <c r="D62" s="10">
        <v>100</v>
      </c>
      <c r="E62" s="11">
        <v>3.9</v>
      </c>
      <c r="F62" s="11"/>
      <c r="G62" s="15"/>
      <c r="H62" s="12"/>
    </row>
    <row r="63" spans="2:8" ht="18">
      <c r="B63" s="17"/>
      <c r="C63" s="10"/>
      <c r="D63" s="10"/>
      <c r="E63" s="11"/>
      <c r="F63" s="10"/>
      <c r="G63" s="15"/>
      <c r="H63" s="12"/>
    </row>
    <row r="64" spans="2:8" ht="18">
      <c r="B64" s="38" t="s">
        <v>57</v>
      </c>
      <c r="C64" s="10" t="s">
        <v>11</v>
      </c>
      <c r="D64" s="10">
        <v>100</v>
      </c>
      <c r="E64" s="11">
        <v>6.3</v>
      </c>
      <c r="F64" s="11"/>
      <c r="G64" s="15"/>
      <c r="H64" s="12"/>
    </row>
    <row r="65" spans="2:10" ht="18">
      <c r="B65" s="17"/>
      <c r="C65" s="10"/>
      <c r="D65" s="10"/>
      <c r="E65" s="10"/>
      <c r="F65" s="11"/>
      <c r="G65" s="15"/>
      <c r="H65" s="12"/>
    </row>
    <row r="66" spans="2:10" ht="36">
      <c r="B66" s="40" t="s">
        <v>58</v>
      </c>
      <c r="C66" s="14"/>
      <c r="D66" s="10"/>
      <c r="E66" s="10"/>
      <c r="F66" s="10"/>
      <c r="G66" s="15"/>
      <c r="H66" s="12"/>
    </row>
    <row r="67" spans="2:10" ht="18">
      <c r="B67" s="40" t="s">
        <v>59</v>
      </c>
      <c r="C67" s="14"/>
      <c r="D67" s="10"/>
      <c r="E67" s="10"/>
      <c r="F67" s="10"/>
      <c r="G67" s="15"/>
      <c r="H67" s="12"/>
    </row>
    <row r="68" spans="2:10" ht="18">
      <c r="B68" s="17"/>
      <c r="C68" s="10"/>
      <c r="D68" s="10"/>
      <c r="E68" s="10"/>
      <c r="F68" s="10"/>
      <c r="G68" s="10"/>
      <c r="H68" s="12"/>
    </row>
    <row r="69" spans="2:10" ht="15.75" thickBot="1">
      <c r="B69" s="22"/>
      <c r="C69" s="22"/>
      <c r="D69" s="22"/>
      <c r="E69" s="22"/>
      <c r="F69" s="22"/>
      <c r="G69" s="22"/>
      <c r="H69" s="1"/>
      <c r="I69" s="1"/>
      <c r="J69" s="1"/>
    </row>
    <row r="70" spans="2:10" ht="18">
      <c r="B70" s="4" t="s">
        <v>60</v>
      </c>
      <c r="C70" s="4"/>
      <c r="D70" s="4"/>
      <c r="E70" s="4"/>
      <c r="F70" s="4"/>
      <c r="G70" s="23" t="s">
        <v>61</v>
      </c>
      <c r="H70" s="183"/>
      <c r="I70" s="184"/>
      <c r="J70" s="185"/>
    </row>
    <row r="71" spans="2:10" ht="18.75" thickBot="1">
      <c r="B71" s="22"/>
      <c r="C71" s="22"/>
      <c r="D71" s="22"/>
      <c r="E71" s="22"/>
      <c r="F71" s="22"/>
      <c r="G71" s="24" t="s">
        <v>62</v>
      </c>
      <c r="H71" s="186"/>
      <c r="I71" s="187"/>
      <c r="J71" s="188"/>
    </row>
    <row r="72" spans="2:10" ht="20.25">
      <c r="B72" s="25"/>
      <c r="C72" s="26"/>
      <c r="D72" s="4"/>
      <c r="E72" s="4" t="s">
        <v>75</v>
      </c>
      <c r="F72" s="4"/>
      <c r="G72" s="27" t="s">
        <v>63</v>
      </c>
      <c r="H72" s="164"/>
      <c r="I72" s="165"/>
      <c r="J72" s="166"/>
    </row>
    <row r="73" spans="2:10">
      <c r="B73" s="1"/>
      <c r="C73" s="1"/>
      <c r="D73" s="1"/>
      <c r="E73" s="44">
        <v>4.2</v>
      </c>
      <c r="F73" s="1"/>
      <c r="G73" s="167" t="s">
        <v>64</v>
      </c>
      <c r="H73" s="28" t="s">
        <v>11</v>
      </c>
      <c r="I73" s="29">
        <v>0.22</v>
      </c>
      <c r="J73" s="30"/>
    </row>
    <row r="74" spans="2:10" ht="15.75" thickBot="1">
      <c r="B74" s="1"/>
      <c r="C74" s="1"/>
      <c r="D74" s="1"/>
      <c r="E74" s="1"/>
      <c r="F74" s="1"/>
      <c r="G74" s="168"/>
      <c r="H74" s="31" t="s">
        <v>16</v>
      </c>
      <c r="I74" s="32">
        <v>7.0000000000000007E-2</v>
      </c>
      <c r="J74" s="33"/>
    </row>
    <row r="75" spans="2:10">
      <c r="B75" s="1"/>
      <c r="C75" s="1"/>
      <c r="D75" s="1"/>
      <c r="E75" s="1"/>
      <c r="F75" s="1"/>
      <c r="G75" s="169"/>
      <c r="H75" s="170"/>
      <c r="I75" s="173"/>
      <c r="J75" s="174"/>
    </row>
    <row r="76" spans="2:10">
      <c r="B76" s="1"/>
      <c r="C76" s="1"/>
      <c r="D76" s="1"/>
      <c r="E76" s="1"/>
      <c r="F76" s="1"/>
      <c r="G76" s="171"/>
      <c r="H76" s="172"/>
      <c r="I76" s="175"/>
      <c r="J76" s="176"/>
    </row>
    <row r="77" spans="2:10">
      <c r="B77" s="1"/>
      <c r="C77" s="1"/>
      <c r="D77" s="1"/>
      <c r="E77" s="1"/>
      <c r="F77" s="1"/>
      <c r="G77" s="177" t="s">
        <v>65</v>
      </c>
      <c r="H77" s="178"/>
      <c r="I77" s="178" t="s">
        <v>66</v>
      </c>
      <c r="J77" s="179"/>
    </row>
    <row r="78" spans="2:10">
      <c r="B78" s="1"/>
      <c r="C78" s="1"/>
      <c r="D78" s="1"/>
      <c r="E78" s="1"/>
      <c r="F78" s="1"/>
      <c r="G78" s="34" t="s">
        <v>67</v>
      </c>
      <c r="H78" s="155"/>
      <c r="I78" s="155"/>
      <c r="J78" s="35"/>
    </row>
    <row r="79" spans="2:10">
      <c r="B79" s="1"/>
      <c r="C79" s="1"/>
      <c r="D79" s="1"/>
      <c r="E79" s="1"/>
      <c r="F79" s="1"/>
      <c r="G79" s="34" t="s">
        <v>68</v>
      </c>
      <c r="H79" s="156"/>
      <c r="I79" s="156"/>
      <c r="J79" s="35"/>
    </row>
    <row r="80" spans="2:10">
      <c r="B80" s="1"/>
      <c r="C80" s="1"/>
      <c r="D80" s="1"/>
      <c r="E80" s="1"/>
      <c r="F80" s="1"/>
      <c r="G80" s="34" t="s">
        <v>69</v>
      </c>
      <c r="H80" s="157"/>
      <c r="I80" s="157"/>
      <c r="J80" s="35"/>
    </row>
    <row r="81" spans="2:10">
      <c r="B81" s="1"/>
      <c r="C81" s="1"/>
      <c r="D81" s="1"/>
      <c r="E81" s="1"/>
      <c r="F81" s="1"/>
      <c r="G81" s="34" t="s">
        <v>70</v>
      </c>
      <c r="H81" s="158"/>
      <c r="I81" s="158"/>
      <c r="J81" s="159"/>
    </row>
    <row r="82" spans="2:10">
      <c r="B82" s="1"/>
      <c r="C82" s="1"/>
      <c r="D82" s="1"/>
      <c r="E82" s="1"/>
      <c r="F82" s="1"/>
      <c r="G82" s="34" t="s">
        <v>71</v>
      </c>
      <c r="H82" s="160"/>
      <c r="I82" s="161"/>
      <c r="J82" s="36" t="s">
        <v>72</v>
      </c>
    </row>
    <row r="83" spans="2:10">
      <c r="B83" s="1"/>
      <c r="C83" s="1"/>
      <c r="D83" s="1"/>
      <c r="E83" s="1"/>
      <c r="F83" s="1"/>
      <c r="G83" s="37" t="s">
        <v>73</v>
      </c>
      <c r="H83" s="162"/>
      <c r="I83" s="162"/>
      <c r="J83" s="163"/>
    </row>
  </sheetData>
  <mergeCells count="18">
    <mergeCell ref="H71:J71"/>
    <mergeCell ref="B5:G5"/>
    <mergeCell ref="B6:G6"/>
    <mergeCell ref="B7:G7"/>
    <mergeCell ref="B8:B9"/>
    <mergeCell ref="H70:J70"/>
    <mergeCell ref="H83:J83"/>
    <mergeCell ref="H72:J72"/>
    <mergeCell ref="G73:G74"/>
    <mergeCell ref="G75:H76"/>
    <mergeCell ref="I75:J76"/>
    <mergeCell ref="G77:H77"/>
    <mergeCell ref="I77:J77"/>
    <mergeCell ref="H78:I78"/>
    <mergeCell ref="H79:I79"/>
    <mergeCell ref="H80:I80"/>
    <mergeCell ref="H81:J81"/>
    <mergeCell ref="H82:I8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F11" sqref="F11"/>
    </sheetView>
  </sheetViews>
  <sheetFormatPr defaultRowHeight="15"/>
  <cols>
    <col min="1" max="1" width="20.5703125" bestFit="1" customWidth="1"/>
    <col min="3" max="3" width="7.28515625" bestFit="1" customWidth="1"/>
    <col min="4" max="4" width="12.85546875" customWidth="1"/>
    <col min="5" max="5" width="14.42578125" customWidth="1"/>
    <col min="7" max="7" width="28.42578125" customWidth="1"/>
    <col min="8" max="8" width="25.5703125" customWidth="1"/>
    <col min="9" max="9" width="27.85546875" customWidth="1"/>
    <col min="11" max="11" width="26.42578125" customWidth="1"/>
  </cols>
  <sheetData>
    <row r="1" spans="1:11" ht="93" customHeight="1">
      <c r="D1" s="189" t="s">
        <v>76</v>
      </c>
      <c r="E1" s="190"/>
      <c r="F1" s="190"/>
      <c r="G1" s="190"/>
      <c r="H1" s="190"/>
      <c r="I1" s="190"/>
      <c r="J1" s="190"/>
      <c r="K1" s="190"/>
    </row>
    <row r="2" spans="1:11" ht="51.75" thickBot="1">
      <c r="A2" s="45" t="s">
        <v>77</v>
      </c>
      <c r="B2" s="46" t="s">
        <v>78</v>
      </c>
      <c r="C2" s="46" t="s">
        <v>79</v>
      </c>
      <c r="D2" s="47" t="s">
        <v>80</v>
      </c>
      <c r="E2" s="48" t="s">
        <v>81</v>
      </c>
    </row>
    <row r="3" spans="1:11" ht="23.25" customHeight="1" thickBot="1">
      <c r="A3" s="49" t="s">
        <v>82</v>
      </c>
      <c r="B3" s="50">
        <v>4.5</v>
      </c>
      <c r="C3" s="51" t="s">
        <v>83</v>
      </c>
      <c r="D3" s="52">
        <v>55</v>
      </c>
      <c r="E3" s="63"/>
      <c r="G3" s="53" t="s">
        <v>79</v>
      </c>
      <c r="H3" s="54" t="s">
        <v>84</v>
      </c>
      <c r="I3" s="53" t="s">
        <v>85</v>
      </c>
      <c r="J3" s="55"/>
      <c r="K3" s="56"/>
    </row>
    <row r="4" spans="1:11" ht="15.75" thickBot="1">
      <c r="A4" s="49" t="s">
        <v>86</v>
      </c>
      <c r="B4" s="50">
        <v>5.67</v>
      </c>
      <c r="C4" s="51" t="s">
        <v>83</v>
      </c>
      <c r="D4" s="52">
        <v>45</v>
      </c>
      <c r="E4" s="63"/>
      <c r="G4" s="57" t="s">
        <v>87</v>
      </c>
      <c r="H4" s="64"/>
      <c r="I4" s="57"/>
      <c r="J4" s="58"/>
      <c r="K4" s="58"/>
    </row>
    <row r="5" spans="1:11" ht="15.75" thickBot="1">
      <c r="A5" s="49" t="s">
        <v>88</v>
      </c>
      <c r="B5" s="50">
        <v>8.11</v>
      </c>
      <c r="C5" s="51" t="s">
        <v>83</v>
      </c>
      <c r="D5" s="52">
        <v>77</v>
      </c>
      <c r="E5" s="63"/>
      <c r="G5" s="57" t="s">
        <v>89</v>
      </c>
      <c r="H5" s="64"/>
      <c r="I5" s="57"/>
      <c r="J5" s="55"/>
      <c r="K5" s="56"/>
    </row>
    <row r="6" spans="1:11" ht="15.75" thickBot="1">
      <c r="A6" s="49" t="s">
        <v>90</v>
      </c>
      <c r="B6" s="50">
        <v>115</v>
      </c>
      <c r="C6" s="51" t="s">
        <v>83</v>
      </c>
      <c r="D6" s="52">
        <v>40</v>
      </c>
      <c r="E6" s="63"/>
      <c r="G6" s="57" t="s">
        <v>91</v>
      </c>
      <c r="H6" s="64"/>
      <c r="I6" s="57"/>
      <c r="J6" s="59"/>
      <c r="K6" s="60"/>
    </row>
    <row r="7" spans="1:11">
      <c r="A7" s="49" t="s">
        <v>92</v>
      </c>
      <c r="B7" s="50">
        <v>3.25</v>
      </c>
      <c r="C7" s="51" t="s">
        <v>93</v>
      </c>
      <c r="D7" s="52">
        <v>180</v>
      </c>
      <c r="E7" s="63"/>
      <c r="H7" s="58"/>
      <c r="I7" s="58"/>
      <c r="J7" s="59"/>
      <c r="K7" s="60"/>
    </row>
    <row r="8" spans="1:11" ht="18" customHeight="1">
      <c r="A8" s="49" t="s">
        <v>94</v>
      </c>
      <c r="B8" s="50">
        <v>5.75</v>
      </c>
      <c r="C8" s="51" t="s">
        <v>93</v>
      </c>
      <c r="D8" s="52">
        <v>150</v>
      </c>
      <c r="E8" s="63"/>
      <c r="G8" s="68"/>
      <c r="H8" s="68"/>
      <c r="I8" s="58"/>
      <c r="J8" s="59"/>
      <c r="K8" s="60"/>
    </row>
    <row r="9" spans="1:11" ht="22.5" customHeight="1">
      <c r="A9" s="49" t="s">
        <v>95</v>
      </c>
      <c r="B9" s="50">
        <v>28.1</v>
      </c>
      <c r="C9" s="51" t="s">
        <v>83</v>
      </c>
      <c r="D9" s="52">
        <v>25</v>
      </c>
      <c r="E9" s="63"/>
      <c r="G9" s="65"/>
      <c r="H9" s="66"/>
      <c r="I9" s="58"/>
      <c r="J9" s="59"/>
      <c r="K9" s="60"/>
    </row>
    <row r="10" spans="1:11">
      <c r="A10" s="49" t="s">
        <v>96</v>
      </c>
      <c r="B10" s="50">
        <v>4.78</v>
      </c>
      <c r="C10" s="51" t="s">
        <v>83</v>
      </c>
      <c r="D10" s="52">
        <v>30</v>
      </c>
      <c r="E10" s="63"/>
      <c r="G10" s="65"/>
      <c r="H10" s="66"/>
      <c r="I10" s="58"/>
      <c r="J10" s="59"/>
      <c r="K10" s="60"/>
    </row>
    <row r="11" spans="1:11" ht="18" customHeight="1">
      <c r="A11" s="49" t="s">
        <v>97</v>
      </c>
      <c r="B11" s="50">
        <v>8.9</v>
      </c>
      <c r="C11" s="51" t="s">
        <v>93</v>
      </c>
      <c r="D11" s="52">
        <v>120</v>
      </c>
      <c r="E11" s="63"/>
      <c r="G11" s="65"/>
      <c r="H11" s="66"/>
      <c r="I11" s="58"/>
      <c r="J11" s="59"/>
      <c r="K11" s="60"/>
    </row>
    <row r="12" spans="1:11" ht="26.25" customHeight="1">
      <c r="A12" s="49" t="s">
        <v>98</v>
      </c>
      <c r="B12" s="50">
        <v>32.15</v>
      </c>
      <c r="C12" s="51" t="s">
        <v>93</v>
      </c>
      <c r="D12" s="52">
        <v>80</v>
      </c>
      <c r="E12" s="63"/>
      <c r="G12" s="65"/>
      <c r="H12" s="66"/>
      <c r="I12" s="58"/>
      <c r="J12" s="59"/>
      <c r="K12" s="60"/>
    </row>
    <row r="13" spans="1:11" ht="24.75" customHeight="1">
      <c r="A13" s="49" t="s">
        <v>99</v>
      </c>
      <c r="B13" s="50">
        <v>16.78</v>
      </c>
      <c r="C13" s="51" t="s">
        <v>100</v>
      </c>
      <c r="D13" s="52">
        <v>50</v>
      </c>
      <c r="E13" s="63"/>
      <c r="G13" s="65"/>
      <c r="H13" s="66"/>
      <c r="I13" s="58"/>
      <c r="J13" s="59"/>
      <c r="K13" s="60"/>
    </row>
    <row r="14" spans="1:11" ht="24.75" customHeight="1">
      <c r="A14" s="49" t="s">
        <v>101</v>
      </c>
      <c r="B14" s="50">
        <v>12.65</v>
      </c>
      <c r="C14" s="51" t="s">
        <v>100</v>
      </c>
      <c r="D14" s="52">
        <v>60</v>
      </c>
      <c r="E14" s="63"/>
      <c r="G14" s="65"/>
      <c r="H14" s="67"/>
      <c r="I14" s="58"/>
      <c r="J14" s="58"/>
      <c r="K14" s="58"/>
    </row>
    <row r="15" spans="1:11">
      <c r="A15" s="49" t="s">
        <v>102</v>
      </c>
      <c r="B15" s="50">
        <v>6.56</v>
      </c>
      <c r="C15" s="51" t="s">
        <v>93</v>
      </c>
      <c r="D15" s="52">
        <v>150</v>
      </c>
      <c r="E15" s="63"/>
      <c r="H15" s="60"/>
      <c r="I15" s="58"/>
      <c r="J15" s="58"/>
      <c r="K15" s="58"/>
    </row>
    <row r="16" spans="1:11">
      <c r="A16" s="49" t="s">
        <v>103</v>
      </c>
      <c r="B16" s="50">
        <v>3.95</v>
      </c>
      <c r="C16" s="51" t="s">
        <v>93</v>
      </c>
      <c r="D16" s="52">
        <v>160</v>
      </c>
      <c r="E16" s="63"/>
      <c r="G16" s="61"/>
      <c r="H16" s="60"/>
    </row>
    <row r="17" spans="1:8">
      <c r="A17" s="49" t="s">
        <v>104</v>
      </c>
      <c r="B17" s="50">
        <v>21.35</v>
      </c>
      <c r="C17" s="51" t="s">
        <v>93</v>
      </c>
      <c r="D17" s="52">
        <v>60</v>
      </c>
      <c r="E17" s="63"/>
      <c r="G17" s="61"/>
      <c r="H17" s="60"/>
    </row>
    <row r="18" spans="1:8">
      <c r="A18" s="49" t="s">
        <v>105</v>
      </c>
      <c r="B18" s="50">
        <v>5.96</v>
      </c>
      <c r="C18" s="51" t="s">
        <v>100</v>
      </c>
      <c r="D18" s="52">
        <v>80</v>
      </c>
      <c r="E18" s="63"/>
      <c r="H18" s="60"/>
    </row>
    <row r="19" spans="1:8">
      <c r="A19" s="49" t="s">
        <v>106</v>
      </c>
      <c r="B19" s="50">
        <v>7.5</v>
      </c>
      <c r="C19" s="51" t="s">
        <v>100</v>
      </c>
      <c r="D19" s="52">
        <v>50</v>
      </c>
      <c r="E19" s="63"/>
      <c r="H19" s="60"/>
    </row>
    <row r="20" spans="1:8">
      <c r="A20" s="49" t="s">
        <v>107</v>
      </c>
      <c r="B20" s="50">
        <v>6.75</v>
      </c>
      <c r="C20" s="51" t="s">
        <v>83</v>
      </c>
      <c r="D20" s="52">
        <v>60</v>
      </c>
      <c r="E20" s="63"/>
      <c r="H20" s="60"/>
    </row>
    <row r="21" spans="1:8">
      <c r="A21" s="49" t="s">
        <v>108</v>
      </c>
      <c r="B21" s="50">
        <v>7.15</v>
      </c>
      <c r="C21" s="51" t="s">
        <v>83</v>
      </c>
      <c r="D21" s="52">
        <v>77</v>
      </c>
      <c r="E21" s="63"/>
      <c r="H21" s="60"/>
    </row>
    <row r="22" spans="1:8">
      <c r="A22" s="49" t="s">
        <v>109</v>
      </c>
      <c r="B22" s="50">
        <v>15.6</v>
      </c>
      <c r="C22" s="51" t="s">
        <v>83</v>
      </c>
      <c r="D22" s="52">
        <v>87</v>
      </c>
      <c r="E22" s="63"/>
      <c r="H22" s="60"/>
    </row>
    <row r="23" spans="1:8">
      <c r="A23" s="49" t="s">
        <v>110</v>
      </c>
      <c r="B23" s="50">
        <v>11.5</v>
      </c>
      <c r="C23" s="51" t="s">
        <v>100</v>
      </c>
      <c r="D23" s="52">
        <v>90</v>
      </c>
      <c r="E23" s="63"/>
      <c r="H23" s="60"/>
    </row>
    <row r="24" spans="1:8">
      <c r="A24" s="49" t="s">
        <v>111</v>
      </c>
      <c r="B24" s="50">
        <v>3.57</v>
      </c>
      <c r="C24" s="51" t="s">
        <v>83</v>
      </c>
      <c r="D24" s="52">
        <v>70</v>
      </c>
      <c r="E24" s="63"/>
      <c r="H24" s="60"/>
    </row>
    <row r="25" spans="1:8">
      <c r="A25" s="49" t="s">
        <v>112</v>
      </c>
      <c r="B25" s="50">
        <v>5.5</v>
      </c>
      <c r="C25" s="51" t="s">
        <v>83</v>
      </c>
      <c r="D25" s="52">
        <v>65</v>
      </c>
      <c r="E25" s="63"/>
      <c r="H25" s="60"/>
    </row>
    <row r="26" spans="1:8">
      <c r="A26" s="49" t="s">
        <v>113</v>
      </c>
      <c r="B26" s="50">
        <v>6.71</v>
      </c>
      <c r="C26" s="51" t="s">
        <v>83</v>
      </c>
      <c r="D26" s="52">
        <v>70</v>
      </c>
      <c r="E26" s="63"/>
      <c r="H26" s="60"/>
    </row>
    <row r="27" spans="1:8">
      <c r="A27" s="49" t="s">
        <v>114</v>
      </c>
      <c r="B27" s="50">
        <v>1.8</v>
      </c>
      <c r="C27" s="51" t="s">
        <v>83</v>
      </c>
      <c r="D27" s="52">
        <v>120</v>
      </c>
      <c r="E27" s="63"/>
      <c r="H27" s="60"/>
    </row>
    <row r="28" spans="1:8">
      <c r="A28" s="49" t="s">
        <v>115</v>
      </c>
      <c r="B28" s="50">
        <v>5.32</v>
      </c>
      <c r="C28" s="51" t="s">
        <v>83</v>
      </c>
      <c r="D28" s="52">
        <v>90</v>
      </c>
      <c r="E28" s="63"/>
      <c r="H28" s="60"/>
    </row>
    <row r="29" spans="1:8">
      <c r="A29" s="49" t="s">
        <v>116</v>
      </c>
      <c r="B29" s="50">
        <v>12.34</v>
      </c>
      <c r="C29" s="51" t="s">
        <v>83</v>
      </c>
      <c r="D29" s="52">
        <v>90</v>
      </c>
      <c r="E29" s="63"/>
      <c r="H29" s="60"/>
    </row>
    <row r="30" spans="1:8">
      <c r="A30" s="49" t="s">
        <v>117</v>
      </c>
      <c r="B30" s="50">
        <v>23.45</v>
      </c>
      <c r="C30" s="51" t="s">
        <v>100</v>
      </c>
      <c r="D30" s="52">
        <v>80</v>
      </c>
      <c r="E30" s="63"/>
      <c r="H30" s="60"/>
    </row>
    <row r="31" spans="1:8">
      <c r="A31" s="49" t="s">
        <v>118</v>
      </c>
      <c r="B31" s="50">
        <v>19.760000000000002</v>
      </c>
      <c r="C31" s="51" t="s">
        <v>83</v>
      </c>
      <c r="D31" s="52">
        <v>30</v>
      </c>
      <c r="E31" s="63"/>
      <c r="H31" s="60"/>
    </row>
    <row r="32" spans="1:8">
      <c r="A32" s="49" t="s">
        <v>119</v>
      </c>
      <c r="B32" s="50">
        <v>6.77</v>
      </c>
      <c r="C32" s="51" t="s">
        <v>83</v>
      </c>
      <c r="D32" s="52">
        <v>50</v>
      </c>
      <c r="E32" s="63"/>
      <c r="H32" s="60"/>
    </row>
    <row r="33" spans="1:8">
      <c r="A33" s="49" t="s">
        <v>120</v>
      </c>
      <c r="B33" s="50">
        <v>13.39</v>
      </c>
      <c r="C33" s="51" t="s">
        <v>83</v>
      </c>
      <c r="D33" s="52">
        <v>49</v>
      </c>
      <c r="E33" s="63"/>
      <c r="H33" s="60"/>
    </row>
    <row r="34" spans="1:8">
      <c r="A34" s="49" t="s">
        <v>121</v>
      </c>
      <c r="B34" s="50">
        <v>5.62</v>
      </c>
      <c r="C34" s="51" t="s">
        <v>83</v>
      </c>
      <c r="D34" s="52">
        <v>90</v>
      </c>
      <c r="E34" s="63"/>
      <c r="H34" s="60"/>
    </row>
    <row r="35" spans="1:8">
      <c r="A35" s="49" t="s">
        <v>122</v>
      </c>
      <c r="B35" s="50">
        <v>19.670000000000002</v>
      </c>
      <c r="C35" s="51" t="s">
        <v>100</v>
      </c>
      <c r="D35" s="52">
        <v>89</v>
      </c>
      <c r="E35" s="63"/>
      <c r="H35" s="60"/>
    </row>
    <row r="36" spans="1:8">
      <c r="A36" s="49" t="s">
        <v>123</v>
      </c>
      <c r="B36" s="50">
        <v>21.65</v>
      </c>
      <c r="C36" s="51" t="s">
        <v>100</v>
      </c>
      <c r="D36" s="52">
        <v>75</v>
      </c>
      <c r="E36" s="63"/>
      <c r="H36" s="60"/>
    </row>
    <row r="37" spans="1:8">
      <c r="A37" s="49" t="s">
        <v>124</v>
      </c>
      <c r="B37" s="50">
        <v>4.32</v>
      </c>
      <c r="C37" s="51" t="s">
        <v>83</v>
      </c>
      <c r="D37" s="52">
        <v>65</v>
      </c>
      <c r="E37" s="63"/>
      <c r="H37" s="60"/>
    </row>
    <row r="38" spans="1:8">
      <c r="A38" s="49" t="s">
        <v>125</v>
      </c>
      <c r="B38" s="50">
        <v>26.75</v>
      </c>
      <c r="C38" s="51" t="s">
        <v>100</v>
      </c>
      <c r="D38" s="52">
        <v>80</v>
      </c>
      <c r="E38" s="63"/>
      <c r="H38" s="60"/>
    </row>
    <row r="39" spans="1:8">
      <c r="A39" s="49" t="s">
        <v>126</v>
      </c>
      <c r="B39" s="50">
        <v>12.5</v>
      </c>
      <c r="C39" s="51" t="s">
        <v>100</v>
      </c>
      <c r="D39" s="52">
        <v>44</v>
      </c>
      <c r="E39" s="63"/>
      <c r="H39" s="60"/>
    </row>
    <row r="40" spans="1:8">
      <c r="A40" s="49" t="s">
        <v>127</v>
      </c>
      <c r="B40" s="50">
        <v>5.67</v>
      </c>
      <c r="C40" s="51" t="s">
        <v>93</v>
      </c>
      <c r="D40" s="52">
        <v>65</v>
      </c>
      <c r="E40" s="63"/>
      <c r="H40" s="60"/>
    </row>
    <row r="41" spans="1:8">
      <c r="A41" s="49" t="s">
        <v>128</v>
      </c>
      <c r="B41" s="50">
        <v>12.34</v>
      </c>
      <c r="C41" s="51" t="s">
        <v>93</v>
      </c>
      <c r="D41" s="52">
        <v>65</v>
      </c>
      <c r="E41" s="63"/>
      <c r="H41" s="60"/>
    </row>
    <row r="42" spans="1:8">
      <c r="A42" s="49" t="s">
        <v>129</v>
      </c>
      <c r="B42" s="50">
        <v>28.31</v>
      </c>
      <c r="C42" s="51" t="s">
        <v>100</v>
      </c>
      <c r="D42" s="52">
        <v>75</v>
      </c>
      <c r="E42" s="63"/>
      <c r="H42" s="60"/>
    </row>
    <row r="43" spans="1:8">
      <c r="A43" s="49" t="s">
        <v>130</v>
      </c>
      <c r="B43" s="50">
        <v>11.45</v>
      </c>
      <c r="C43" s="51" t="s">
        <v>83</v>
      </c>
      <c r="D43" s="52">
        <v>90</v>
      </c>
      <c r="E43" s="63"/>
      <c r="H43" s="60"/>
    </row>
    <row r="44" spans="1:8">
      <c r="A44" s="49" t="s">
        <v>131</v>
      </c>
      <c r="B44" s="50">
        <v>18</v>
      </c>
      <c r="C44" s="51" t="s">
        <v>83</v>
      </c>
      <c r="D44" s="52">
        <v>80</v>
      </c>
      <c r="E44" s="63"/>
      <c r="H44" s="60"/>
    </row>
    <row r="45" spans="1:8">
      <c r="A45" s="49" t="s">
        <v>132</v>
      </c>
      <c r="B45" s="50">
        <v>24.56</v>
      </c>
      <c r="C45" s="51" t="s">
        <v>100</v>
      </c>
      <c r="D45" s="52">
        <v>75</v>
      </c>
      <c r="E45" s="63"/>
      <c r="H45" s="60"/>
    </row>
    <row r="46" spans="1:8">
      <c r="H46" s="60"/>
    </row>
    <row r="47" spans="1:8">
      <c r="A47" s="62"/>
      <c r="H47" s="60"/>
    </row>
  </sheetData>
  <mergeCells count="1">
    <mergeCell ref="D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selection activeCell="J16" sqref="J16"/>
    </sheetView>
  </sheetViews>
  <sheetFormatPr defaultRowHeight="15"/>
  <cols>
    <col min="3" max="3" width="14" customWidth="1"/>
    <col min="6" max="6" width="11.28515625" bestFit="1" customWidth="1"/>
    <col min="9" max="9" width="12.5703125" customWidth="1"/>
    <col min="10" max="10" width="13" customWidth="1"/>
    <col min="11" max="11" width="13.140625" customWidth="1"/>
    <col min="12" max="12" width="14" customWidth="1"/>
  </cols>
  <sheetData>
    <row r="1" spans="1:12" ht="15.75" thickBot="1"/>
    <row r="2" spans="1:12" ht="27" thickTop="1" thickBot="1">
      <c r="A2" s="69" t="s">
        <v>133</v>
      </c>
      <c r="B2" s="69" t="s">
        <v>134</v>
      </c>
      <c r="C2" s="69" t="s">
        <v>135</v>
      </c>
      <c r="D2" s="69" t="s">
        <v>136</v>
      </c>
      <c r="E2" s="69" t="s">
        <v>137</v>
      </c>
      <c r="F2" s="69" t="s">
        <v>138</v>
      </c>
    </row>
    <row r="3" spans="1:12" ht="16.5" thickTop="1" thickBot="1">
      <c r="A3" s="70" t="s">
        <v>139</v>
      </c>
      <c r="B3" s="71">
        <v>58</v>
      </c>
      <c r="C3" s="71" t="s">
        <v>140</v>
      </c>
      <c r="D3" s="71" t="s">
        <v>141</v>
      </c>
      <c r="E3" s="71">
        <v>3</v>
      </c>
      <c r="F3" s="72">
        <v>2900</v>
      </c>
      <c r="I3" s="73" t="s">
        <v>135</v>
      </c>
      <c r="J3" s="73" t="s">
        <v>142</v>
      </c>
      <c r="K3" s="73" t="s">
        <v>143</v>
      </c>
      <c r="L3" s="73" t="s">
        <v>144</v>
      </c>
    </row>
    <row r="4" spans="1:12" ht="16.5" thickTop="1" thickBot="1">
      <c r="A4" s="70" t="s">
        <v>139</v>
      </c>
      <c r="B4" s="71">
        <v>30</v>
      </c>
      <c r="C4" s="71" t="s">
        <v>145</v>
      </c>
      <c r="D4" s="71" t="s">
        <v>146</v>
      </c>
      <c r="E4" s="71">
        <v>2</v>
      </c>
      <c r="F4" s="72">
        <v>3000</v>
      </c>
      <c r="I4" s="74" t="s">
        <v>140</v>
      </c>
      <c r="J4" s="75"/>
      <c r="K4" s="76"/>
      <c r="L4" s="76"/>
    </row>
    <row r="5" spans="1:12" ht="16.5" thickTop="1" thickBot="1">
      <c r="A5" s="70" t="s">
        <v>139</v>
      </c>
      <c r="B5" s="71">
        <v>29</v>
      </c>
      <c r="C5" s="71" t="s">
        <v>147</v>
      </c>
      <c r="D5" s="71" t="s">
        <v>146</v>
      </c>
      <c r="E5" s="71">
        <v>0</v>
      </c>
      <c r="F5" s="72">
        <v>1320</v>
      </c>
      <c r="I5" s="74" t="s">
        <v>145</v>
      </c>
      <c r="J5" s="75"/>
      <c r="K5" s="76"/>
      <c r="L5" s="76"/>
    </row>
    <row r="6" spans="1:12" ht="16.5" thickTop="1" thickBot="1">
      <c r="A6" s="70" t="s">
        <v>148</v>
      </c>
      <c r="B6" s="71">
        <v>25</v>
      </c>
      <c r="C6" s="71" t="s">
        <v>149</v>
      </c>
      <c r="D6" s="71" t="s">
        <v>146</v>
      </c>
      <c r="E6" s="71">
        <v>0</v>
      </c>
      <c r="F6" s="72">
        <v>1100</v>
      </c>
      <c r="I6" s="74" t="s">
        <v>147</v>
      </c>
      <c r="J6" s="75"/>
      <c r="K6" s="76"/>
      <c r="L6" s="76"/>
    </row>
    <row r="7" spans="1:12" ht="16.5" thickTop="1" thickBot="1">
      <c r="A7" s="70" t="s">
        <v>148</v>
      </c>
      <c r="B7" s="71">
        <v>45</v>
      </c>
      <c r="C7" s="71" t="s">
        <v>149</v>
      </c>
      <c r="D7" s="71" t="s">
        <v>150</v>
      </c>
      <c r="E7" s="71">
        <v>2</v>
      </c>
      <c r="F7" s="72">
        <v>3700</v>
      </c>
      <c r="I7" s="74" t="s">
        <v>149</v>
      </c>
      <c r="J7" s="75"/>
      <c r="K7" s="76"/>
      <c r="L7" s="76"/>
    </row>
    <row r="8" spans="1:12" ht="16.5" thickTop="1" thickBot="1">
      <c r="A8" s="70" t="s">
        <v>148</v>
      </c>
      <c r="B8" s="71">
        <v>52</v>
      </c>
      <c r="C8" s="71" t="s">
        <v>149</v>
      </c>
      <c r="D8" s="71" t="s">
        <v>150</v>
      </c>
      <c r="E8" s="71">
        <v>4</v>
      </c>
      <c r="F8" s="72">
        <v>3300</v>
      </c>
      <c r="I8" s="74" t="s">
        <v>151</v>
      </c>
      <c r="J8" s="75"/>
      <c r="K8" s="76"/>
      <c r="L8" s="76"/>
    </row>
    <row r="9" spans="1:12" ht="16.5" thickTop="1" thickBot="1">
      <c r="A9" s="70" t="s">
        <v>148</v>
      </c>
      <c r="B9" s="71">
        <v>47</v>
      </c>
      <c r="C9" s="71" t="s">
        <v>149</v>
      </c>
      <c r="D9" s="71" t="s">
        <v>150</v>
      </c>
      <c r="E9" s="71">
        <v>2</v>
      </c>
      <c r="F9" s="72">
        <v>870</v>
      </c>
      <c r="I9" s="74" t="s">
        <v>152</v>
      </c>
      <c r="J9" s="75"/>
      <c r="K9" s="76"/>
      <c r="L9" s="76"/>
    </row>
    <row r="10" spans="1:12" ht="16.5" thickTop="1" thickBot="1">
      <c r="A10" s="70" t="s">
        <v>148</v>
      </c>
      <c r="B10" s="71">
        <v>37</v>
      </c>
      <c r="C10" s="71" t="s">
        <v>149</v>
      </c>
      <c r="D10" s="71" t="s">
        <v>150</v>
      </c>
      <c r="E10" s="71">
        <v>1</v>
      </c>
      <c r="F10" s="72">
        <v>1340</v>
      </c>
      <c r="I10" s="74" t="s">
        <v>153</v>
      </c>
      <c r="J10" s="75"/>
      <c r="K10" s="76"/>
      <c r="L10" s="76"/>
    </row>
    <row r="11" spans="1:12" ht="16.5" thickTop="1" thickBot="1">
      <c r="A11" s="70" t="s">
        <v>148</v>
      </c>
      <c r="B11" s="71">
        <v>32</v>
      </c>
      <c r="C11" s="71" t="s">
        <v>149</v>
      </c>
      <c r="D11" s="71" t="s">
        <v>150</v>
      </c>
      <c r="E11" s="71">
        <v>0</v>
      </c>
      <c r="F11" s="72">
        <v>2160</v>
      </c>
      <c r="I11" s="74" t="s">
        <v>154</v>
      </c>
      <c r="J11" s="75"/>
      <c r="K11" s="76"/>
      <c r="L11" s="76"/>
    </row>
    <row r="12" spans="1:12" ht="16.5" thickTop="1" thickBot="1">
      <c r="A12" s="70" t="s">
        <v>148</v>
      </c>
      <c r="B12" s="71">
        <v>41</v>
      </c>
      <c r="C12" s="71" t="s">
        <v>149</v>
      </c>
      <c r="D12" s="71" t="s">
        <v>150</v>
      </c>
      <c r="E12" s="71">
        <v>3</v>
      </c>
      <c r="F12" s="72">
        <v>1340</v>
      </c>
      <c r="I12" s="74" t="s">
        <v>155</v>
      </c>
      <c r="J12" s="75"/>
      <c r="K12" s="76"/>
      <c r="L12" s="76"/>
    </row>
    <row r="13" spans="1:12" ht="16.5" thickTop="1" thickBot="1">
      <c r="A13" s="70" t="s">
        <v>148</v>
      </c>
      <c r="B13" s="71">
        <v>32</v>
      </c>
      <c r="C13" s="71" t="s">
        <v>155</v>
      </c>
      <c r="D13" s="71" t="s">
        <v>150</v>
      </c>
      <c r="E13" s="71">
        <v>2</v>
      </c>
      <c r="F13" s="72">
        <v>3000</v>
      </c>
      <c r="J13" s="65"/>
    </row>
    <row r="14" spans="1:12" ht="16.5" thickTop="1" thickBot="1">
      <c r="A14" s="70" t="s">
        <v>148</v>
      </c>
      <c r="B14" s="71">
        <v>52</v>
      </c>
      <c r="C14" s="71" t="s">
        <v>151</v>
      </c>
      <c r="D14" s="71" t="s">
        <v>150</v>
      </c>
      <c r="E14" s="71">
        <v>1</v>
      </c>
      <c r="F14" s="72">
        <v>1800</v>
      </c>
    </row>
    <row r="15" spans="1:12" ht="16.5" thickTop="1" thickBot="1">
      <c r="A15" s="70" t="s">
        <v>148</v>
      </c>
      <c r="B15" s="71">
        <v>49</v>
      </c>
      <c r="C15" s="71" t="s">
        <v>151</v>
      </c>
      <c r="D15" s="71" t="s">
        <v>150</v>
      </c>
      <c r="E15" s="71">
        <v>2</v>
      </c>
      <c r="F15" s="72">
        <v>1100</v>
      </c>
    </row>
    <row r="16" spans="1:12" ht="16.5" thickTop="1" thickBot="1">
      <c r="A16" s="70" t="s">
        <v>148</v>
      </c>
      <c r="B16" s="71">
        <v>42</v>
      </c>
      <c r="C16" s="71" t="s">
        <v>151</v>
      </c>
      <c r="D16" s="71" t="s">
        <v>150</v>
      </c>
      <c r="E16" s="71">
        <v>1</v>
      </c>
      <c r="F16" s="72">
        <v>760</v>
      </c>
    </row>
    <row r="17" spans="1:6" ht="16.5" thickTop="1" thickBot="1">
      <c r="A17" s="70" t="s">
        <v>148</v>
      </c>
      <c r="B17" s="71">
        <v>39</v>
      </c>
      <c r="C17" s="71" t="s">
        <v>151</v>
      </c>
      <c r="D17" s="71" t="s">
        <v>150</v>
      </c>
      <c r="E17" s="71">
        <v>3</v>
      </c>
      <c r="F17" s="72">
        <v>1800</v>
      </c>
    </row>
    <row r="18" spans="1:6" ht="16.5" thickTop="1" thickBot="1">
      <c r="A18" s="70" t="s">
        <v>148</v>
      </c>
      <c r="B18" s="71">
        <v>47</v>
      </c>
      <c r="C18" s="71" t="s">
        <v>152</v>
      </c>
      <c r="D18" s="71" t="s">
        <v>150</v>
      </c>
      <c r="E18" s="71">
        <v>4</v>
      </c>
      <c r="F18" s="72">
        <v>850</v>
      </c>
    </row>
    <row r="19" spans="1:6" ht="16.5" thickTop="1" thickBot="1">
      <c r="A19" s="70" t="s">
        <v>148</v>
      </c>
      <c r="B19" s="71">
        <v>46</v>
      </c>
      <c r="C19" s="71" t="s">
        <v>152</v>
      </c>
      <c r="D19" s="71" t="s">
        <v>150</v>
      </c>
      <c r="E19" s="71">
        <v>2</v>
      </c>
      <c r="F19" s="72">
        <v>2350</v>
      </c>
    </row>
    <row r="20" spans="1:6" ht="16.5" thickTop="1" thickBot="1">
      <c r="A20" s="70" t="s">
        <v>148</v>
      </c>
      <c r="B20" s="71">
        <v>46</v>
      </c>
      <c r="C20" s="71" t="s">
        <v>152</v>
      </c>
      <c r="D20" s="71" t="s">
        <v>150</v>
      </c>
      <c r="E20" s="71">
        <v>4</v>
      </c>
      <c r="F20" s="72">
        <v>3300</v>
      </c>
    </row>
    <row r="21" spans="1:6" ht="16.5" thickTop="1" thickBot="1">
      <c r="A21" s="70" t="s">
        <v>148</v>
      </c>
      <c r="B21" s="77">
        <v>33</v>
      </c>
      <c r="C21" s="71" t="s">
        <v>152</v>
      </c>
      <c r="D21" s="77" t="s">
        <v>150</v>
      </c>
      <c r="E21" s="71">
        <v>1</v>
      </c>
      <c r="F21" s="78">
        <v>850</v>
      </c>
    </row>
    <row r="22" spans="1:6" ht="16.5" thickTop="1" thickBot="1">
      <c r="A22" s="70" t="s">
        <v>148</v>
      </c>
      <c r="B22" s="71">
        <v>25</v>
      </c>
      <c r="C22" s="71" t="s">
        <v>152</v>
      </c>
      <c r="D22" s="71" t="s">
        <v>156</v>
      </c>
      <c r="E22" s="71">
        <v>0</v>
      </c>
      <c r="F22" s="72">
        <v>650</v>
      </c>
    </row>
    <row r="23" spans="1:6" ht="16.5" thickTop="1" thickBot="1">
      <c r="A23" s="70" t="s">
        <v>148</v>
      </c>
      <c r="B23" s="71">
        <v>33</v>
      </c>
      <c r="C23" s="71" t="s">
        <v>152</v>
      </c>
      <c r="D23" s="71" t="s">
        <v>156</v>
      </c>
      <c r="E23" s="71">
        <v>0</v>
      </c>
      <c r="F23" s="72">
        <v>850</v>
      </c>
    </row>
    <row r="24" spans="1:6" ht="16.5" thickTop="1" thickBot="1">
      <c r="A24" s="70" t="s">
        <v>148</v>
      </c>
      <c r="B24" s="71">
        <v>29</v>
      </c>
      <c r="C24" s="71" t="s">
        <v>153</v>
      </c>
      <c r="D24" s="71" t="s">
        <v>156</v>
      </c>
      <c r="E24" s="71">
        <v>0</v>
      </c>
      <c r="F24" s="72">
        <v>950</v>
      </c>
    </row>
    <row r="25" spans="1:6" ht="16.5" thickTop="1" thickBot="1">
      <c r="A25" s="70" t="s">
        <v>148</v>
      </c>
      <c r="B25" s="71">
        <v>35</v>
      </c>
      <c r="C25" s="71" t="s">
        <v>154</v>
      </c>
      <c r="D25" s="71" t="s">
        <v>156</v>
      </c>
      <c r="E25" s="71">
        <v>1</v>
      </c>
      <c r="F25" s="72">
        <v>2400</v>
      </c>
    </row>
    <row r="26" spans="1:6" ht="16.5" thickTop="1" thickBot="1">
      <c r="A26" s="70" t="s">
        <v>148</v>
      </c>
      <c r="B26" s="71">
        <v>33</v>
      </c>
      <c r="C26" s="71" t="s">
        <v>155</v>
      </c>
      <c r="D26" s="71" t="s">
        <v>156</v>
      </c>
      <c r="E26" s="71">
        <v>0</v>
      </c>
      <c r="F26" s="72">
        <v>2700</v>
      </c>
    </row>
    <row r="27" spans="1:6" ht="16.5" thickTop="1" thickBot="1">
      <c r="A27" s="70" t="s">
        <v>148</v>
      </c>
      <c r="B27" s="71">
        <v>31</v>
      </c>
      <c r="C27" s="71" t="s">
        <v>155</v>
      </c>
      <c r="D27" s="71" t="s">
        <v>156</v>
      </c>
      <c r="E27" s="71">
        <v>0</v>
      </c>
      <c r="F27" s="72">
        <v>1100</v>
      </c>
    </row>
    <row r="28" spans="1:6" ht="16.5" thickTop="1" thickBot="1">
      <c r="A28" s="70" t="s">
        <v>148</v>
      </c>
      <c r="B28" s="71">
        <v>28</v>
      </c>
      <c r="C28" s="71" t="s">
        <v>155</v>
      </c>
      <c r="D28" s="71" t="s">
        <v>156</v>
      </c>
      <c r="E28" s="71">
        <v>1</v>
      </c>
      <c r="F28" s="72">
        <v>550</v>
      </c>
    </row>
    <row r="29" spans="1:6" ht="16.5" thickTop="1" thickBot="1">
      <c r="A29" s="70" t="s">
        <v>148</v>
      </c>
      <c r="B29" s="77">
        <v>26</v>
      </c>
      <c r="C29" s="71" t="s">
        <v>155</v>
      </c>
      <c r="D29" s="77" t="s">
        <v>156</v>
      </c>
      <c r="E29" s="71">
        <v>0</v>
      </c>
      <c r="F29" s="78">
        <v>1000</v>
      </c>
    </row>
    <row r="30" spans="1:6" ht="16.5" thickTop="1" thickBot="1">
      <c r="A30" s="70" t="s">
        <v>148</v>
      </c>
      <c r="B30" s="71">
        <v>28</v>
      </c>
      <c r="C30" s="71" t="s">
        <v>155</v>
      </c>
      <c r="D30" s="71" t="s">
        <v>156</v>
      </c>
      <c r="E30" s="71">
        <v>0</v>
      </c>
      <c r="F30" s="72">
        <v>600</v>
      </c>
    </row>
    <row r="31" spans="1:6" ht="16.5" thickTop="1" thickBot="1">
      <c r="A31" s="70" t="s">
        <v>148</v>
      </c>
      <c r="B31" s="71">
        <v>29</v>
      </c>
      <c r="C31" s="71" t="s">
        <v>157</v>
      </c>
      <c r="D31" s="71" t="s">
        <v>156</v>
      </c>
      <c r="E31" s="71">
        <v>0</v>
      </c>
      <c r="F31" s="72">
        <v>750</v>
      </c>
    </row>
    <row r="32" spans="1:6" ht="16.5" thickTop="1" thickBot="1">
      <c r="A32" s="70" t="s">
        <v>148</v>
      </c>
      <c r="B32" s="71">
        <v>30</v>
      </c>
      <c r="C32" s="71" t="s">
        <v>157</v>
      </c>
      <c r="D32" s="71" t="s">
        <v>156</v>
      </c>
      <c r="E32" s="71">
        <v>0</v>
      </c>
      <c r="F32" s="72">
        <v>1050</v>
      </c>
    </row>
    <row r="33" spans="1:6" ht="16.5" thickTop="1" thickBot="1">
      <c r="A33" s="70" t="s">
        <v>148</v>
      </c>
      <c r="B33" s="71">
        <v>26</v>
      </c>
      <c r="C33" s="71" t="s">
        <v>157</v>
      </c>
      <c r="D33" s="71" t="s">
        <v>156</v>
      </c>
      <c r="E33" s="71">
        <v>1</v>
      </c>
      <c r="F33" s="72">
        <v>950</v>
      </c>
    </row>
    <row r="34" spans="1:6" ht="16.5" thickTop="1" thickBot="1">
      <c r="A34" s="70" t="s">
        <v>139</v>
      </c>
      <c r="B34" s="71">
        <v>62</v>
      </c>
      <c r="C34" s="71" t="s">
        <v>158</v>
      </c>
      <c r="D34" s="71" t="s">
        <v>159</v>
      </c>
      <c r="E34" s="71">
        <v>5</v>
      </c>
      <c r="F34" s="72">
        <v>3500</v>
      </c>
    </row>
    <row r="35" spans="1:6" ht="16.5" thickTop="1" thickBot="1">
      <c r="A35" s="70" t="s">
        <v>148</v>
      </c>
      <c r="B35" s="71">
        <v>54</v>
      </c>
      <c r="C35" s="71" t="s">
        <v>160</v>
      </c>
      <c r="D35" s="71" t="s">
        <v>159</v>
      </c>
      <c r="E35" s="71">
        <v>3</v>
      </c>
      <c r="F35" s="72">
        <v>900</v>
      </c>
    </row>
    <row r="36" spans="1:6" ht="16.5" thickTop="1" thickBot="1">
      <c r="A36" s="70" t="s">
        <v>139</v>
      </c>
      <c r="B36" s="71">
        <v>34</v>
      </c>
      <c r="C36" s="71" t="s">
        <v>157</v>
      </c>
      <c r="D36" s="71" t="s">
        <v>141</v>
      </c>
      <c r="E36" s="71">
        <v>2</v>
      </c>
      <c r="F36" s="72">
        <v>1000</v>
      </c>
    </row>
    <row r="37" spans="1:6" ht="16.5" thickTop="1" thickBot="1">
      <c r="A37" s="70" t="s">
        <v>139</v>
      </c>
      <c r="B37" s="71">
        <v>58</v>
      </c>
      <c r="C37" s="71" t="s">
        <v>161</v>
      </c>
      <c r="D37" s="71" t="s">
        <v>141</v>
      </c>
      <c r="E37" s="71">
        <v>4</v>
      </c>
      <c r="F37" s="72">
        <v>1730</v>
      </c>
    </row>
    <row r="38" spans="1:6" ht="16.5" thickTop="1" thickBot="1">
      <c r="A38" s="70" t="s">
        <v>139</v>
      </c>
      <c r="B38" s="71">
        <v>47</v>
      </c>
      <c r="C38" s="71" t="s">
        <v>157</v>
      </c>
      <c r="D38" s="71" t="s">
        <v>141</v>
      </c>
      <c r="E38" s="71">
        <v>2</v>
      </c>
      <c r="F38" s="72">
        <v>2000</v>
      </c>
    </row>
    <row r="39" spans="1:6" ht="16.5" thickTop="1" thickBot="1">
      <c r="A39" s="70" t="s">
        <v>139</v>
      </c>
      <c r="B39" s="71">
        <v>43</v>
      </c>
      <c r="C39" s="71" t="s">
        <v>161</v>
      </c>
      <c r="D39" s="71" t="s">
        <v>141</v>
      </c>
      <c r="E39" s="71">
        <v>1</v>
      </c>
      <c r="F39" s="72">
        <v>2100</v>
      </c>
    </row>
    <row r="40" spans="1:6" ht="16.5" thickTop="1" thickBot="1">
      <c r="A40" s="70" t="s">
        <v>139</v>
      </c>
      <c r="B40" s="71">
        <v>41</v>
      </c>
      <c r="C40" s="71" t="s">
        <v>157</v>
      </c>
      <c r="D40" s="71" t="s">
        <v>146</v>
      </c>
      <c r="E40" s="71">
        <v>3</v>
      </c>
      <c r="F40" s="72">
        <v>2250</v>
      </c>
    </row>
    <row r="41" spans="1:6" ht="16.5" thickTop="1" thickBot="1">
      <c r="A41" s="70" t="s">
        <v>139</v>
      </c>
      <c r="B41" s="71">
        <v>44</v>
      </c>
      <c r="C41" s="71" t="s">
        <v>161</v>
      </c>
      <c r="D41" s="71" t="s">
        <v>141</v>
      </c>
      <c r="E41" s="71">
        <v>2</v>
      </c>
      <c r="F41" s="72">
        <v>1500</v>
      </c>
    </row>
    <row r="42" spans="1:6" ht="16.5" thickTop="1" thickBot="1">
      <c r="A42" s="70" t="s">
        <v>139</v>
      </c>
      <c r="B42" s="71">
        <v>36</v>
      </c>
      <c r="C42" s="71" t="s">
        <v>149</v>
      </c>
      <c r="D42" s="71" t="s">
        <v>146</v>
      </c>
      <c r="E42" s="71">
        <v>1</v>
      </c>
      <c r="F42" s="72">
        <v>1100</v>
      </c>
    </row>
    <row r="43" spans="1:6" ht="16.5" thickTop="1" thickBot="1">
      <c r="A43" s="70" t="s">
        <v>139</v>
      </c>
      <c r="B43" s="71">
        <v>35</v>
      </c>
      <c r="C43" s="71" t="s">
        <v>162</v>
      </c>
      <c r="D43" s="71" t="s">
        <v>141</v>
      </c>
      <c r="E43" s="71">
        <v>3</v>
      </c>
      <c r="F43" s="72">
        <v>3200</v>
      </c>
    </row>
    <row r="44" spans="1:6" ht="16.5" thickTop="1" thickBot="1">
      <c r="A44" s="70" t="s">
        <v>139</v>
      </c>
      <c r="B44" s="71">
        <v>39</v>
      </c>
      <c r="C44" s="71" t="s">
        <v>161</v>
      </c>
      <c r="D44" s="71" t="s">
        <v>141</v>
      </c>
      <c r="E44" s="71">
        <v>1</v>
      </c>
      <c r="F44" s="72">
        <v>1400</v>
      </c>
    </row>
    <row r="45" spans="1:6" ht="16.5" thickTop="1" thickBot="1">
      <c r="A45" s="70" t="s">
        <v>139</v>
      </c>
      <c r="B45" s="71">
        <v>34</v>
      </c>
      <c r="C45" s="71" t="s">
        <v>161</v>
      </c>
      <c r="D45" s="71" t="s">
        <v>141</v>
      </c>
      <c r="E45" s="71">
        <v>2</v>
      </c>
      <c r="F45" s="72">
        <v>1800</v>
      </c>
    </row>
    <row r="46" spans="1:6" ht="16.5" thickTop="1" thickBot="1">
      <c r="A46" s="70" t="s">
        <v>148</v>
      </c>
      <c r="B46" s="71">
        <v>45</v>
      </c>
      <c r="C46" s="71" t="s">
        <v>163</v>
      </c>
      <c r="D46" s="71" t="s">
        <v>150</v>
      </c>
      <c r="E46" s="71">
        <v>1</v>
      </c>
      <c r="F46" s="72">
        <v>2000</v>
      </c>
    </row>
    <row r="47" spans="1:6" ht="16.5" thickTop="1" thickBot="1">
      <c r="A47" s="70" t="s">
        <v>139</v>
      </c>
      <c r="B47" s="71">
        <v>33</v>
      </c>
      <c r="C47" s="71" t="s">
        <v>164</v>
      </c>
      <c r="D47" s="71" t="s">
        <v>141</v>
      </c>
      <c r="E47" s="71">
        <v>2</v>
      </c>
      <c r="F47" s="72">
        <v>2540</v>
      </c>
    </row>
    <row r="48" spans="1:6" ht="16.5" thickTop="1" thickBot="1">
      <c r="A48" s="70" t="s">
        <v>139</v>
      </c>
      <c r="B48" s="71">
        <v>37</v>
      </c>
      <c r="C48" s="71" t="s">
        <v>161</v>
      </c>
      <c r="D48" s="71" t="s">
        <v>141</v>
      </c>
      <c r="E48" s="71">
        <v>3</v>
      </c>
      <c r="F48" s="72">
        <v>1300</v>
      </c>
    </row>
    <row r="49" spans="1:6" ht="16.5" thickTop="1" thickBot="1">
      <c r="A49" s="70" t="s">
        <v>139</v>
      </c>
      <c r="B49" s="71">
        <v>56</v>
      </c>
      <c r="C49" s="71" t="s">
        <v>165</v>
      </c>
      <c r="D49" s="71" t="s">
        <v>141</v>
      </c>
      <c r="E49" s="71">
        <v>4</v>
      </c>
      <c r="F49" s="72">
        <v>1400</v>
      </c>
    </row>
    <row r="50" spans="1:6" ht="16.5" thickTop="1" thickBot="1">
      <c r="A50" s="70" t="s">
        <v>139</v>
      </c>
      <c r="B50" s="71">
        <v>32</v>
      </c>
      <c r="C50" s="71" t="s">
        <v>166</v>
      </c>
      <c r="D50" s="71" t="s">
        <v>141</v>
      </c>
      <c r="E50" s="71">
        <v>1</v>
      </c>
      <c r="F50" s="72">
        <v>1500</v>
      </c>
    </row>
    <row r="51" spans="1:6" ht="16.5" thickTop="1" thickBot="1">
      <c r="A51" s="70" t="s">
        <v>139</v>
      </c>
      <c r="B51" s="71">
        <v>39</v>
      </c>
      <c r="C51" s="71" t="s">
        <v>161</v>
      </c>
      <c r="D51" s="71" t="s">
        <v>141</v>
      </c>
      <c r="E51" s="71">
        <v>0</v>
      </c>
      <c r="F51" s="72">
        <v>2300</v>
      </c>
    </row>
    <row r="52" spans="1:6" ht="16.5" thickTop="1" thickBot="1">
      <c r="A52" s="70" t="s">
        <v>139</v>
      </c>
      <c r="B52" s="71">
        <v>58</v>
      </c>
      <c r="C52" s="71" t="s">
        <v>158</v>
      </c>
      <c r="D52" s="71" t="s">
        <v>141</v>
      </c>
      <c r="E52" s="71">
        <v>1</v>
      </c>
      <c r="F52" s="72">
        <v>2400</v>
      </c>
    </row>
    <row r="53" spans="1:6" ht="15.75" thickTop="1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7"/>
  <sheetViews>
    <sheetView workbookViewId="0">
      <selection activeCell="H13" sqref="H13:H16"/>
    </sheetView>
  </sheetViews>
  <sheetFormatPr defaultRowHeight="15"/>
  <cols>
    <col min="1" max="1" width="11.5703125" customWidth="1"/>
    <col min="3" max="3" width="15.140625" customWidth="1"/>
    <col min="4" max="4" width="16.28515625" customWidth="1"/>
    <col min="5" max="5" width="11.42578125" customWidth="1"/>
    <col min="7" max="7" width="19.28515625" customWidth="1"/>
    <col min="8" max="8" width="12.140625" customWidth="1"/>
    <col min="9" max="9" width="14.42578125" customWidth="1"/>
  </cols>
  <sheetData>
    <row r="2" spans="1:11" ht="15.75" thickBot="1">
      <c r="A2" s="79" t="s">
        <v>167</v>
      </c>
      <c r="B2" s="80" t="s">
        <v>168</v>
      </c>
      <c r="C2" s="80" t="s">
        <v>169</v>
      </c>
      <c r="D2" s="80" t="s">
        <v>170</v>
      </c>
      <c r="E2" s="80" t="s">
        <v>171</v>
      </c>
    </row>
    <row r="3" spans="1:11" ht="27" thickTop="1" thickBot="1">
      <c r="A3" s="80" t="s">
        <v>172</v>
      </c>
      <c r="B3" s="81">
        <v>55</v>
      </c>
      <c r="C3" s="81" t="s">
        <v>173</v>
      </c>
      <c r="D3" s="81" t="s">
        <v>174</v>
      </c>
      <c r="E3" s="81" t="s">
        <v>139</v>
      </c>
      <c r="G3" s="82" t="s">
        <v>175</v>
      </c>
      <c r="H3" s="83" t="s">
        <v>176</v>
      </c>
      <c r="I3" s="83" t="s">
        <v>177</v>
      </c>
      <c r="J3" s="84"/>
    </row>
    <row r="4" spans="1:11" ht="16.5" thickTop="1" thickBot="1">
      <c r="A4" s="80" t="s">
        <v>178</v>
      </c>
      <c r="B4" s="81">
        <v>33</v>
      </c>
      <c r="C4" s="81" t="s">
        <v>179</v>
      </c>
      <c r="D4" s="81" t="s">
        <v>174</v>
      </c>
      <c r="E4" s="81" t="s">
        <v>139</v>
      </c>
      <c r="G4" s="82" t="s">
        <v>173</v>
      </c>
      <c r="H4" s="85"/>
      <c r="I4" s="86"/>
      <c r="J4" s="84"/>
    </row>
    <row r="5" spans="1:11" ht="27" thickTop="1" thickBot="1">
      <c r="A5" s="80" t="s">
        <v>180</v>
      </c>
      <c r="B5" s="81">
        <v>60</v>
      </c>
      <c r="C5" s="81" t="s">
        <v>181</v>
      </c>
      <c r="D5" s="81" t="s">
        <v>174</v>
      </c>
      <c r="E5" s="81" t="s">
        <v>139</v>
      </c>
      <c r="G5" s="82" t="s">
        <v>182</v>
      </c>
      <c r="H5" s="85"/>
      <c r="I5" s="86"/>
      <c r="J5" s="84"/>
    </row>
    <row r="6" spans="1:11" ht="26.25" customHeight="1" thickTop="1" thickBot="1">
      <c r="A6" s="80" t="s">
        <v>183</v>
      </c>
      <c r="B6" s="81">
        <v>52</v>
      </c>
      <c r="C6" s="81" t="s">
        <v>182</v>
      </c>
      <c r="D6" s="81" t="s">
        <v>184</v>
      </c>
      <c r="E6" s="81" t="s">
        <v>148</v>
      </c>
      <c r="G6" s="82" t="s">
        <v>181</v>
      </c>
      <c r="H6" s="85"/>
      <c r="I6" s="86"/>
      <c r="J6" s="84"/>
    </row>
    <row r="7" spans="1:11" ht="16.5" thickTop="1" thickBot="1">
      <c r="A7" s="80" t="s">
        <v>185</v>
      </c>
      <c r="B7" s="81">
        <v>47</v>
      </c>
      <c r="C7" s="81" t="s">
        <v>181</v>
      </c>
      <c r="D7" s="81" t="s">
        <v>184</v>
      </c>
      <c r="E7" s="81" t="s">
        <v>139</v>
      </c>
      <c r="G7" s="82" t="s">
        <v>179</v>
      </c>
      <c r="H7" s="85"/>
      <c r="I7" s="86"/>
      <c r="J7" s="84"/>
    </row>
    <row r="8" spans="1:11" ht="15.75" thickTop="1">
      <c r="A8" s="80" t="s">
        <v>186</v>
      </c>
      <c r="B8" s="81">
        <v>18</v>
      </c>
      <c r="C8" s="81" t="s">
        <v>181</v>
      </c>
      <c r="D8" s="81" t="s">
        <v>187</v>
      </c>
      <c r="E8" s="81" t="s">
        <v>148</v>
      </c>
      <c r="H8" s="91"/>
    </row>
    <row r="9" spans="1:11">
      <c r="A9" s="80" t="s">
        <v>188</v>
      </c>
      <c r="B9" s="81">
        <v>56</v>
      </c>
      <c r="C9" s="81" t="s">
        <v>173</v>
      </c>
      <c r="D9" s="81" t="s">
        <v>184</v>
      </c>
      <c r="E9" s="81" t="s">
        <v>139</v>
      </c>
      <c r="G9" s="90"/>
      <c r="H9" s="90"/>
      <c r="I9" s="90"/>
      <c r="J9" s="90"/>
      <c r="K9" s="90"/>
    </row>
    <row r="10" spans="1:11">
      <c r="A10" s="80" t="s">
        <v>189</v>
      </c>
      <c r="B10" s="81">
        <v>52</v>
      </c>
      <c r="C10" s="81" t="s">
        <v>179</v>
      </c>
      <c r="D10" s="81" t="s">
        <v>174</v>
      </c>
      <c r="E10" s="81" t="s">
        <v>139</v>
      </c>
      <c r="G10" s="90"/>
      <c r="H10" s="90"/>
      <c r="I10" s="90"/>
      <c r="J10" s="90"/>
      <c r="K10" s="90"/>
    </row>
    <row r="11" spans="1:11" ht="22.5" customHeight="1" thickBot="1">
      <c r="A11" s="80" t="s">
        <v>190</v>
      </c>
      <c r="B11" s="81">
        <v>27</v>
      </c>
      <c r="C11" s="81" t="s">
        <v>182</v>
      </c>
      <c r="D11" s="81" t="s">
        <v>191</v>
      </c>
      <c r="E11" s="81" t="s">
        <v>139</v>
      </c>
    </row>
    <row r="12" spans="1:11" ht="15.75" thickBot="1">
      <c r="A12" s="80" t="s">
        <v>192</v>
      </c>
      <c r="B12" s="81">
        <v>35</v>
      </c>
      <c r="C12" s="81" t="s">
        <v>173</v>
      </c>
      <c r="D12" s="81" t="s">
        <v>187</v>
      </c>
      <c r="E12" s="81" t="s">
        <v>148</v>
      </c>
      <c r="G12" s="87" t="s">
        <v>193</v>
      </c>
      <c r="H12" s="88" t="s">
        <v>139</v>
      </c>
      <c r="I12" s="88" t="s">
        <v>148</v>
      </c>
    </row>
    <row r="13" spans="1:11" ht="27.75" customHeight="1" thickBot="1">
      <c r="A13" s="80" t="s">
        <v>194</v>
      </c>
      <c r="B13" s="81">
        <v>61</v>
      </c>
      <c r="C13" s="81" t="s">
        <v>182</v>
      </c>
      <c r="D13" s="81" t="s">
        <v>184</v>
      </c>
      <c r="E13" s="81" t="s">
        <v>139</v>
      </c>
      <c r="G13" s="87" t="s">
        <v>191</v>
      </c>
      <c r="H13" s="89"/>
      <c r="I13" s="89"/>
    </row>
    <row r="14" spans="1:11" ht="22.5" customHeight="1" thickBot="1">
      <c r="A14" s="80" t="s">
        <v>195</v>
      </c>
      <c r="B14" s="81">
        <v>52</v>
      </c>
      <c r="C14" s="81" t="s">
        <v>179</v>
      </c>
      <c r="D14" s="81" t="s">
        <v>184</v>
      </c>
      <c r="E14" s="81" t="s">
        <v>139</v>
      </c>
      <c r="G14" s="87" t="s">
        <v>184</v>
      </c>
      <c r="H14" s="89"/>
      <c r="I14" s="89"/>
    </row>
    <row r="15" spans="1:11" ht="22.5" customHeight="1" thickBot="1">
      <c r="A15" s="80" t="s">
        <v>196</v>
      </c>
      <c r="B15" s="81">
        <v>42</v>
      </c>
      <c r="C15" s="81" t="s">
        <v>182</v>
      </c>
      <c r="D15" s="81" t="s">
        <v>191</v>
      </c>
      <c r="E15" s="81" t="s">
        <v>139</v>
      </c>
      <c r="G15" s="87" t="s">
        <v>174</v>
      </c>
      <c r="H15" s="89"/>
      <c r="I15" s="89"/>
    </row>
    <row r="16" spans="1:11" ht="15.75" thickBot="1">
      <c r="A16" s="80" t="s">
        <v>197</v>
      </c>
      <c r="B16" s="81">
        <v>42</v>
      </c>
      <c r="C16" s="81" t="s">
        <v>173</v>
      </c>
      <c r="D16" s="81" t="s">
        <v>184</v>
      </c>
      <c r="E16" s="81" t="s">
        <v>148</v>
      </c>
      <c r="G16" s="87" t="s">
        <v>187</v>
      </c>
      <c r="H16" s="89"/>
      <c r="I16" s="89"/>
    </row>
    <row r="17" spans="1:10">
      <c r="A17" s="80" t="s">
        <v>198</v>
      </c>
      <c r="B17" s="81">
        <v>55</v>
      </c>
      <c r="C17" s="81" t="s">
        <v>181</v>
      </c>
      <c r="D17" s="81" t="s">
        <v>184</v>
      </c>
      <c r="E17" s="81" t="s">
        <v>139</v>
      </c>
      <c r="H17" s="92"/>
      <c r="I17" s="92"/>
    </row>
    <row r="18" spans="1:10" ht="25.5" customHeight="1">
      <c r="A18" s="80" t="s">
        <v>199</v>
      </c>
      <c r="B18" s="81">
        <v>52</v>
      </c>
      <c r="C18" s="81" t="s">
        <v>173</v>
      </c>
      <c r="D18" s="81" t="s">
        <v>184</v>
      </c>
      <c r="E18" s="81" t="s">
        <v>148</v>
      </c>
      <c r="G18" s="90"/>
      <c r="H18" s="90"/>
      <c r="I18" s="90"/>
      <c r="J18" s="90"/>
    </row>
    <row r="19" spans="1:10">
      <c r="A19" s="80" t="s">
        <v>200</v>
      </c>
      <c r="B19" s="81">
        <v>32</v>
      </c>
      <c r="C19" s="81" t="s">
        <v>179</v>
      </c>
      <c r="D19" s="81" t="s">
        <v>184</v>
      </c>
      <c r="E19" s="81" t="s">
        <v>139</v>
      </c>
      <c r="G19" s="90"/>
      <c r="H19" s="90"/>
      <c r="I19" s="90"/>
      <c r="J19" s="90"/>
    </row>
    <row r="20" spans="1:10">
      <c r="A20" s="80" t="s">
        <v>201</v>
      </c>
      <c r="B20" s="81">
        <v>27</v>
      </c>
      <c r="C20" s="81" t="s">
        <v>179</v>
      </c>
      <c r="D20" s="81" t="s">
        <v>184</v>
      </c>
      <c r="E20" s="81" t="s">
        <v>148</v>
      </c>
    </row>
    <row r="21" spans="1:10">
      <c r="A21" s="80" t="s">
        <v>202</v>
      </c>
      <c r="B21" s="81">
        <v>43</v>
      </c>
      <c r="C21" s="81" t="s">
        <v>181</v>
      </c>
      <c r="D21" s="81" t="s">
        <v>174</v>
      </c>
      <c r="E21" s="81" t="s">
        <v>139</v>
      </c>
    </row>
    <row r="22" spans="1:10">
      <c r="A22" s="80" t="s">
        <v>203</v>
      </c>
      <c r="B22" s="81">
        <v>33</v>
      </c>
      <c r="C22" s="81" t="s">
        <v>181</v>
      </c>
      <c r="D22" s="81" t="s">
        <v>184</v>
      </c>
      <c r="E22" s="81" t="s">
        <v>148</v>
      </c>
    </row>
    <row r="23" spans="1:10" ht="30.75" customHeight="1">
      <c r="A23" s="80" t="s">
        <v>204</v>
      </c>
      <c r="B23" s="81">
        <v>19</v>
      </c>
      <c r="C23" s="81" t="s">
        <v>182</v>
      </c>
      <c r="D23" s="81" t="s">
        <v>174</v>
      </c>
      <c r="E23" s="81" t="s">
        <v>139</v>
      </c>
    </row>
    <row r="24" spans="1:10">
      <c r="A24" s="80" t="s">
        <v>205</v>
      </c>
      <c r="B24" s="81">
        <v>43</v>
      </c>
      <c r="C24" s="81" t="s">
        <v>181</v>
      </c>
      <c r="D24" s="81" t="s">
        <v>184</v>
      </c>
      <c r="E24" s="81" t="s">
        <v>139</v>
      </c>
    </row>
    <row r="25" spans="1:10">
      <c r="A25" s="80" t="s">
        <v>206</v>
      </c>
      <c r="B25" s="81">
        <v>43</v>
      </c>
      <c r="C25" s="81" t="s">
        <v>179</v>
      </c>
      <c r="D25" s="81" t="s">
        <v>174</v>
      </c>
      <c r="E25" s="81" t="s">
        <v>139</v>
      </c>
    </row>
    <row r="26" spans="1:10" ht="25.5" customHeight="1">
      <c r="A26" s="80" t="s">
        <v>207</v>
      </c>
      <c r="B26" s="81">
        <v>30</v>
      </c>
      <c r="C26" s="81" t="s">
        <v>182</v>
      </c>
      <c r="D26" s="81" t="s">
        <v>174</v>
      </c>
      <c r="E26" s="81" t="s">
        <v>139</v>
      </c>
    </row>
    <row r="27" spans="1:10">
      <c r="A27" s="80" t="s">
        <v>208</v>
      </c>
      <c r="B27" s="81">
        <v>54</v>
      </c>
      <c r="C27" s="81" t="s">
        <v>179</v>
      </c>
      <c r="D27" s="81" t="s">
        <v>184</v>
      </c>
      <c r="E27" s="81" t="s">
        <v>148</v>
      </c>
    </row>
    <row r="28" spans="1:10">
      <c r="A28" s="80" t="s">
        <v>209</v>
      </c>
      <c r="B28" s="81">
        <v>30</v>
      </c>
      <c r="C28" s="81" t="s">
        <v>179</v>
      </c>
      <c r="D28" s="81" t="s">
        <v>184</v>
      </c>
      <c r="E28" s="81" t="s">
        <v>148</v>
      </c>
    </row>
    <row r="29" spans="1:10">
      <c r="A29" s="80" t="s">
        <v>210</v>
      </c>
      <c r="B29" s="81">
        <v>58</v>
      </c>
      <c r="C29" s="81" t="s">
        <v>181</v>
      </c>
      <c r="D29" s="81" t="s">
        <v>174</v>
      </c>
      <c r="E29" s="81" t="s">
        <v>148</v>
      </c>
    </row>
    <row r="30" spans="1:10">
      <c r="A30" s="80" t="s">
        <v>211</v>
      </c>
      <c r="B30" s="81">
        <v>38</v>
      </c>
      <c r="C30" s="81" t="s">
        <v>179</v>
      </c>
      <c r="D30" s="81" t="s">
        <v>187</v>
      </c>
      <c r="E30" s="81" t="s">
        <v>148</v>
      </c>
    </row>
    <row r="31" spans="1:10" ht="29.25" customHeight="1">
      <c r="A31" s="80" t="s">
        <v>212</v>
      </c>
      <c r="B31" s="81">
        <v>55</v>
      </c>
      <c r="C31" s="81" t="s">
        <v>182</v>
      </c>
      <c r="D31" s="81" t="s">
        <v>184</v>
      </c>
      <c r="E31" s="81" t="s">
        <v>148</v>
      </c>
    </row>
    <row r="32" spans="1:10">
      <c r="A32" s="80" t="s">
        <v>213</v>
      </c>
      <c r="B32" s="81">
        <v>62</v>
      </c>
      <c r="C32" s="81" t="s">
        <v>173</v>
      </c>
      <c r="D32" s="81" t="s">
        <v>184</v>
      </c>
      <c r="E32" s="81" t="s">
        <v>148</v>
      </c>
    </row>
    <row r="33" spans="1:5">
      <c r="A33" s="80" t="s">
        <v>214</v>
      </c>
      <c r="B33" s="81">
        <v>27</v>
      </c>
      <c r="C33" s="81" t="s">
        <v>179</v>
      </c>
      <c r="D33" s="81" t="s">
        <v>174</v>
      </c>
      <c r="E33" s="81" t="s">
        <v>148</v>
      </c>
    </row>
    <row r="34" spans="1:5">
      <c r="A34" s="80" t="s">
        <v>215</v>
      </c>
      <c r="B34" s="81">
        <v>41</v>
      </c>
      <c r="C34" s="81" t="s">
        <v>181</v>
      </c>
      <c r="D34" s="81" t="s">
        <v>184</v>
      </c>
      <c r="E34" s="81" t="s">
        <v>148</v>
      </c>
    </row>
    <row r="35" spans="1:5">
      <c r="A35" s="80" t="s">
        <v>216</v>
      </c>
      <c r="B35" s="81">
        <v>53</v>
      </c>
      <c r="C35" s="81" t="s">
        <v>179</v>
      </c>
      <c r="D35" s="81" t="s">
        <v>184</v>
      </c>
      <c r="E35" s="81" t="s">
        <v>148</v>
      </c>
    </row>
    <row r="36" spans="1:5">
      <c r="A36" s="80" t="s">
        <v>217</v>
      </c>
      <c r="B36" s="81">
        <v>62</v>
      </c>
      <c r="C36" s="81" t="s">
        <v>179</v>
      </c>
      <c r="D36" s="81" t="s">
        <v>184</v>
      </c>
      <c r="E36" s="81" t="s">
        <v>139</v>
      </c>
    </row>
    <row r="37" spans="1:5">
      <c r="A37" s="80" t="s">
        <v>218</v>
      </c>
      <c r="B37" s="81">
        <v>62</v>
      </c>
      <c r="C37" s="81" t="s">
        <v>179</v>
      </c>
      <c r="D37" s="81" t="s">
        <v>184</v>
      </c>
      <c r="E37" s="81" t="s">
        <v>148</v>
      </c>
    </row>
    <row r="38" spans="1:5">
      <c r="A38" s="80" t="s">
        <v>219</v>
      </c>
      <c r="B38" s="81">
        <v>67</v>
      </c>
      <c r="C38" s="81" t="s">
        <v>181</v>
      </c>
      <c r="D38" s="81" t="s">
        <v>174</v>
      </c>
      <c r="E38" s="81" t="s">
        <v>148</v>
      </c>
    </row>
    <row r="39" spans="1:5">
      <c r="A39" s="80" t="s">
        <v>220</v>
      </c>
      <c r="B39" s="81">
        <v>57</v>
      </c>
      <c r="C39" s="81" t="s">
        <v>179</v>
      </c>
      <c r="D39" s="81" t="s">
        <v>174</v>
      </c>
      <c r="E39" s="81" t="s">
        <v>139</v>
      </c>
    </row>
    <row r="40" spans="1:5" ht="24.75" customHeight="1">
      <c r="A40" s="80" t="s">
        <v>221</v>
      </c>
      <c r="B40" s="81">
        <v>25</v>
      </c>
      <c r="C40" s="81" t="s">
        <v>182</v>
      </c>
      <c r="D40" s="81" t="s">
        <v>174</v>
      </c>
      <c r="E40" s="81" t="s">
        <v>139</v>
      </c>
    </row>
    <row r="41" spans="1:5">
      <c r="A41" s="80" t="s">
        <v>222</v>
      </c>
      <c r="B41" s="81">
        <v>57</v>
      </c>
      <c r="C41" s="81" t="s">
        <v>179</v>
      </c>
      <c r="D41" s="81" t="s">
        <v>174</v>
      </c>
      <c r="E41" s="81" t="s">
        <v>139</v>
      </c>
    </row>
    <row r="42" spans="1:5">
      <c r="A42" s="80" t="s">
        <v>223</v>
      </c>
      <c r="B42" s="81">
        <v>33</v>
      </c>
      <c r="C42" s="81" t="s">
        <v>179</v>
      </c>
      <c r="D42" s="81" t="s">
        <v>184</v>
      </c>
      <c r="E42" s="81" t="s">
        <v>139</v>
      </c>
    </row>
    <row r="43" spans="1:5">
      <c r="A43" s="80" t="s">
        <v>224</v>
      </c>
      <c r="B43" s="81">
        <v>23</v>
      </c>
      <c r="C43" s="81" t="s">
        <v>179</v>
      </c>
      <c r="D43" s="81" t="s">
        <v>187</v>
      </c>
      <c r="E43" s="81" t="s">
        <v>139</v>
      </c>
    </row>
    <row r="44" spans="1:5">
      <c r="A44" s="80" t="s">
        <v>225</v>
      </c>
      <c r="B44" s="81">
        <v>55</v>
      </c>
      <c r="C44" s="81" t="s">
        <v>173</v>
      </c>
      <c r="D44" s="81" t="s">
        <v>184</v>
      </c>
      <c r="E44" s="81" t="s">
        <v>148</v>
      </c>
    </row>
    <row r="45" spans="1:5" ht="30.75" customHeight="1">
      <c r="A45" s="80" t="s">
        <v>226</v>
      </c>
      <c r="B45" s="81">
        <v>34</v>
      </c>
      <c r="C45" s="81" t="s">
        <v>182</v>
      </c>
      <c r="D45" s="81" t="s">
        <v>174</v>
      </c>
      <c r="E45" s="81" t="s">
        <v>139</v>
      </c>
    </row>
    <row r="46" spans="1:5">
      <c r="A46" s="80" t="s">
        <v>227</v>
      </c>
      <c r="B46" s="81">
        <v>36</v>
      </c>
      <c r="C46" s="81" t="s">
        <v>179</v>
      </c>
      <c r="D46" s="81" t="s">
        <v>187</v>
      </c>
      <c r="E46" s="81" t="s">
        <v>148</v>
      </c>
    </row>
    <row r="47" spans="1:5">
      <c r="A47" s="80" t="s">
        <v>228</v>
      </c>
      <c r="B47" s="81">
        <v>56</v>
      </c>
      <c r="C47" s="81" t="s">
        <v>179</v>
      </c>
      <c r="D47" s="81" t="s">
        <v>184</v>
      </c>
      <c r="E47" s="81" t="s">
        <v>148</v>
      </c>
    </row>
    <row r="48" spans="1:5" ht="25.5" customHeight="1">
      <c r="A48" s="80" t="s">
        <v>229</v>
      </c>
      <c r="B48" s="81">
        <v>33</v>
      </c>
      <c r="C48" s="81" t="s">
        <v>182</v>
      </c>
      <c r="D48" s="81" t="s">
        <v>174</v>
      </c>
      <c r="E48" s="81" t="s">
        <v>139</v>
      </c>
    </row>
    <row r="49" spans="1:5" ht="23.25" customHeight="1">
      <c r="A49" s="80" t="s">
        <v>230</v>
      </c>
      <c r="B49" s="81">
        <v>21</v>
      </c>
      <c r="C49" s="81" t="s">
        <v>182</v>
      </c>
      <c r="D49" s="81" t="s">
        <v>184</v>
      </c>
      <c r="E49" s="81" t="s">
        <v>139</v>
      </c>
    </row>
    <row r="50" spans="1:5" ht="26.25" customHeight="1">
      <c r="A50" s="80" t="s">
        <v>231</v>
      </c>
      <c r="B50" s="81">
        <v>18</v>
      </c>
      <c r="C50" s="81" t="s">
        <v>182</v>
      </c>
      <c r="D50" s="81" t="s">
        <v>174</v>
      </c>
      <c r="E50" s="81" t="s">
        <v>139</v>
      </c>
    </row>
    <row r="51" spans="1:5">
      <c r="A51" s="80" t="s">
        <v>232</v>
      </c>
      <c r="B51" s="81">
        <v>45</v>
      </c>
      <c r="C51" s="81" t="s">
        <v>179</v>
      </c>
      <c r="D51" s="81" t="s">
        <v>187</v>
      </c>
      <c r="E51" s="81" t="s">
        <v>139</v>
      </c>
    </row>
    <row r="52" spans="1:5">
      <c r="A52" s="80" t="s">
        <v>233</v>
      </c>
      <c r="B52" s="81">
        <v>55</v>
      </c>
      <c r="C52" s="81" t="s">
        <v>181</v>
      </c>
      <c r="D52" s="81" t="s">
        <v>184</v>
      </c>
      <c r="E52" s="81" t="s">
        <v>148</v>
      </c>
    </row>
    <row r="53" spans="1:5" ht="33" customHeight="1">
      <c r="A53" s="80" t="s">
        <v>234</v>
      </c>
      <c r="B53" s="81">
        <v>42</v>
      </c>
      <c r="C53" s="81" t="s">
        <v>182</v>
      </c>
      <c r="D53" s="81" t="s">
        <v>184</v>
      </c>
      <c r="E53" s="81" t="s">
        <v>148</v>
      </c>
    </row>
    <row r="54" spans="1:5">
      <c r="A54" s="80" t="s">
        <v>235</v>
      </c>
      <c r="B54" s="81">
        <v>72</v>
      </c>
      <c r="C54" s="81" t="s">
        <v>173</v>
      </c>
      <c r="D54" s="81" t="s">
        <v>184</v>
      </c>
      <c r="E54" s="81" t="s">
        <v>148</v>
      </c>
    </row>
    <row r="55" spans="1:5" ht="28.5" customHeight="1">
      <c r="A55" s="80" t="s">
        <v>236</v>
      </c>
      <c r="B55" s="81">
        <v>47</v>
      </c>
      <c r="C55" s="81" t="s">
        <v>182</v>
      </c>
      <c r="D55" s="81" t="s">
        <v>187</v>
      </c>
      <c r="E55" s="81" t="s">
        <v>139</v>
      </c>
    </row>
    <row r="56" spans="1:5">
      <c r="A56" s="80" t="s">
        <v>237</v>
      </c>
      <c r="B56" s="81">
        <v>57</v>
      </c>
      <c r="C56" s="81" t="s">
        <v>181</v>
      </c>
      <c r="D56" s="81" t="s">
        <v>187</v>
      </c>
      <c r="E56" s="81" t="s">
        <v>139</v>
      </c>
    </row>
    <row r="57" spans="1:5">
      <c r="A57" s="80" t="s">
        <v>238</v>
      </c>
      <c r="B57" s="81">
        <v>55</v>
      </c>
      <c r="C57" s="81" t="s">
        <v>181</v>
      </c>
      <c r="D57" s="81" t="s">
        <v>184</v>
      </c>
      <c r="E57" s="81" t="s">
        <v>139</v>
      </c>
    </row>
    <row r="58" spans="1:5">
      <c r="A58" s="80" t="s">
        <v>239</v>
      </c>
      <c r="B58" s="81">
        <v>72</v>
      </c>
      <c r="C58" s="81" t="s">
        <v>181</v>
      </c>
      <c r="D58" s="81" t="s">
        <v>184</v>
      </c>
      <c r="E58" s="81" t="s">
        <v>148</v>
      </c>
    </row>
    <row r="59" spans="1:5">
      <c r="A59" s="80" t="s">
        <v>240</v>
      </c>
      <c r="B59" s="81">
        <v>55</v>
      </c>
      <c r="C59" s="81" t="s">
        <v>181</v>
      </c>
      <c r="D59" s="81" t="s">
        <v>184</v>
      </c>
      <c r="E59" s="81" t="s">
        <v>148</v>
      </c>
    </row>
    <row r="60" spans="1:5" ht="32.25" customHeight="1">
      <c r="A60" s="80" t="s">
        <v>241</v>
      </c>
      <c r="B60" s="81">
        <v>76</v>
      </c>
      <c r="C60" s="81" t="s">
        <v>182</v>
      </c>
      <c r="D60" s="81" t="s">
        <v>184</v>
      </c>
      <c r="E60" s="81" t="s">
        <v>139</v>
      </c>
    </row>
    <row r="61" spans="1:5">
      <c r="A61" s="80" t="s">
        <v>242</v>
      </c>
      <c r="B61" s="81">
        <v>67</v>
      </c>
      <c r="C61" s="81" t="s">
        <v>173</v>
      </c>
      <c r="D61" s="81" t="s">
        <v>174</v>
      </c>
      <c r="E61" s="81" t="s">
        <v>139</v>
      </c>
    </row>
    <row r="62" spans="1:5">
      <c r="A62" s="80" t="s">
        <v>243</v>
      </c>
      <c r="B62" s="81">
        <v>54</v>
      </c>
      <c r="C62" s="81" t="s">
        <v>173</v>
      </c>
      <c r="D62" s="81" t="s">
        <v>184</v>
      </c>
      <c r="E62" s="81" t="s">
        <v>148</v>
      </c>
    </row>
    <row r="63" spans="1:5">
      <c r="A63" s="80" t="s">
        <v>244</v>
      </c>
      <c r="B63" s="81">
        <v>67</v>
      </c>
      <c r="C63" s="81" t="s">
        <v>181</v>
      </c>
      <c r="D63" s="81" t="s">
        <v>187</v>
      </c>
      <c r="E63" s="81" t="s">
        <v>148</v>
      </c>
    </row>
    <row r="64" spans="1:5">
      <c r="A64" s="80" t="s">
        <v>245</v>
      </c>
      <c r="B64" s="81">
        <v>56</v>
      </c>
      <c r="C64" s="81" t="s">
        <v>181</v>
      </c>
      <c r="D64" s="81" t="s">
        <v>184</v>
      </c>
      <c r="E64" s="81" t="s">
        <v>139</v>
      </c>
    </row>
    <row r="65" spans="1:5">
      <c r="A65" s="80" t="s">
        <v>246</v>
      </c>
      <c r="B65" s="81">
        <v>48</v>
      </c>
      <c r="C65" s="81" t="s">
        <v>181</v>
      </c>
      <c r="D65" s="81" t="s">
        <v>174</v>
      </c>
      <c r="E65" s="81" t="s">
        <v>139</v>
      </c>
    </row>
    <row r="66" spans="1:5">
      <c r="A66" s="80" t="s">
        <v>247</v>
      </c>
      <c r="B66" s="81">
        <v>54</v>
      </c>
      <c r="C66" s="81" t="s">
        <v>181</v>
      </c>
      <c r="D66" s="81" t="s">
        <v>174</v>
      </c>
      <c r="E66" s="81" t="s">
        <v>148</v>
      </c>
    </row>
    <row r="67" spans="1:5">
      <c r="A67" s="80" t="s">
        <v>248</v>
      </c>
      <c r="B67" s="81">
        <v>38</v>
      </c>
      <c r="C67" s="81" t="s">
        <v>179</v>
      </c>
      <c r="D67" s="81" t="s">
        <v>174</v>
      </c>
      <c r="E67" s="81" t="s">
        <v>139</v>
      </c>
    </row>
    <row r="68" spans="1:5" ht="26.25" customHeight="1">
      <c r="A68" s="80" t="s">
        <v>249</v>
      </c>
      <c r="B68" s="81">
        <v>62</v>
      </c>
      <c r="C68" s="81" t="s">
        <v>182</v>
      </c>
      <c r="D68" s="81" t="s">
        <v>184</v>
      </c>
      <c r="E68" s="81" t="s">
        <v>148</v>
      </c>
    </row>
    <row r="69" spans="1:5">
      <c r="A69" s="80" t="s">
        <v>250</v>
      </c>
      <c r="B69" s="81">
        <v>51</v>
      </c>
      <c r="C69" s="81" t="s">
        <v>179</v>
      </c>
      <c r="D69" s="81" t="s">
        <v>184</v>
      </c>
      <c r="E69" s="81" t="s">
        <v>148</v>
      </c>
    </row>
    <row r="70" spans="1:5">
      <c r="A70" s="80" t="s">
        <v>251</v>
      </c>
      <c r="B70" s="81">
        <v>21</v>
      </c>
      <c r="C70" s="81" t="s">
        <v>181</v>
      </c>
      <c r="D70" s="81" t="s">
        <v>184</v>
      </c>
      <c r="E70" s="81" t="s">
        <v>148</v>
      </c>
    </row>
    <row r="71" spans="1:5" ht="28.5" customHeight="1">
      <c r="A71" s="80" t="s">
        <v>252</v>
      </c>
      <c r="B71" s="81">
        <v>56</v>
      </c>
      <c r="C71" s="81" t="s">
        <v>182</v>
      </c>
      <c r="D71" s="81" t="s">
        <v>187</v>
      </c>
      <c r="E71" s="81" t="s">
        <v>139</v>
      </c>
    </row>
    <row r="72" spans="1:5" ht="24.75" customHeight="1">
      <c r="A72" s="80" t="s">
        <v>253</v>
      </c>
      <c r="B72" s="81">
        <v>59</v>
      </c>
      <c r="C72" s="81" t="s">
        <v>182</v>
      </c>
      <c r="D72" s="81" t="s">
        <v>174</v>
      </c>
      <c r="E72" s="81" t="s">
        <v>139</v>
      </c>
    </row>
    <row r="73" spans="1:5" ht="21.75" customHeight="1">
      <c r="A73" s="80" t="s">
        <v>254</v>
      </c>
      <c r="B73" s="81">
        <v>45</v>
      </c>
      <c r="C73" s="81" t="s">
        <v>182</v>
      </c>
      <c r="D73" s="81" t="s">
        <v>187</v>
      </c>
      <c r="E73" s="81" t="s">
        <v>139</v>
      </c>
    </row>
    <row r="74" spans="1:5">
      <c r="A74" s="80" t="s">
        <v>255</v>
      </c>
      <c r="B74" s="81">
        <v>59</v>
      </c>
      <c r="C74" s="81" t="s">
        <v>173</v>
      </c>
      <c r="D74" s="81" t="s">
        <v>174</v>
      </c>
      <c r="E74" s="81" t="s">
        <v>148</v>
      </c>
    </row>
    <row r="75" spans="1:5">
      <c r="A75" s="80" t="s">
        <v>256</v>
      </c>
      <c r="B75" s="81">
        <v>67</v>
      </c>
      <c r="C75" s="81" t="s">
        <v>181</v>
      </c>
      <c r="D75" s="81" t="s">
        <v>174</v>
      </c>
      <c r="E75" s="81" t="s">
        <v>139</v>
      </c>
    </row>
    <row r="76" spans="1:5">
      <c r="A76" s="80" t="s">
        <v>257</v>
      </c>
      <c r="B76" s="81">
        <v>72</v>
      </c>
      <c r="C76" s="81" t="s">
        <v>179</v>
      </c>
      <c r="D76" s="81" t="s">
        <v>174</v>
      </c>
      <c r="E76" s="81" t="s">
        <v>148</v>
      </c>
    </row>
    <row r="77" spans="1:5">
      <c r="A77" s="80" t="s">
        <v>258</v>
      </c>
      <c r="B77" s="81">
        <v>71</v>
      </c>
      <c r="C77" s="81" t="s">
        <v>181</v>
      </c>
      <c r="D77" s="81" t="s">
        <v>184</v>
      </c>
      <c r="E77" s="81" t="s">
        <v>148</v>
      </c>
    </row>
    <row r="78" spans="1:5">
      <c r="A78" s="80" t="s">
        <v>259</v>
      </c>
      <c r="B78" s="81">
        <v>49</v>
      </c>
      <c r="C78" s="81" t="s">
        <v>181</v>
      </c>
      <c r="D78" s="81" t="s">
        <v>184</v>
      </c>
      <c r="E78" s="81" t="s">
        <v>148</v>
      </c>
    </row>
    <row r="79" spans="1:5">
      <c r="A79" s="80" t="s">
        <v>260</v>
      </c>
      <c r="B79" s="81">
        <v>51</v>
      </c>
      <c r="C79" s="81" t="s">
        <v>181</v>
      </c>
      <c r="D79" s="81" t="s">
        <v>187</v>
      </c>
      <c r="E79" s="81" t="s">
        <v>148</v>
      </c>
    </row>
    <row r="80" spans="1:5">
      <c r="A80" s="80" t="s">
        <v>261</v>
      </c>
      <c r="B80" s="81">
        <v>49</v>
      </c>
      <c r="C80" s="81" t="s">
        <v>181</v>
      </c>
      <c r="D80" s="81" t="s">
        <v>184</v>
      </c>
      <c r="E80" s="81" t="s">
        <v>148</v>
      </c>
    </row>
    <row r="81" spans="1:5" ht="26.25" customHeight="1">
      <c r="A81" s="80" t="s">
        <v>262</v>
      </c>
      <c r="B81" s="81">
        <v>50</v>
      </c>
      <c r="C81" s="81" t="s">
        <v>182</v>
      </c>
      <c r="D81" s="81" t="s">
        <v>187</v>
      </c>
      <c r="E81" s="81" t="s">
        <v>139</v>
      </c>
    </row>
    <row r="82" spans="1:5" ht="22.5" customHeight="1">
      <c r="A82" s="80" t="s">
        <v>263</v>
      </c>
      <c r="B82" s="81">
        <v>45</v>
      </c>
      <c r="C82" s="81" t="s">
        <v>182</v>
      </c>
      <c r="D82" s="81" t="s">
        <v>184</v>
      </c>
      <c r="E82" s="81" t="s">
        <v>139</v>
      </c>
    </row>
    <row r="83" spans="1:5" ht="22.5" customHeight="1">
      <c r="A83" s="80" t="s">
        <v>264</v>
      </c>
      <c r="B83" s="81">
        <v>39</v>
      </c>
      <c r="C83" s="81" t="s">
        <v>182</v>
      </c>
      <c r="D83" s="81" t="s">
        <v>184</v>
      </c>
      <c r="E83" s="81" t="s">
        <v>148</v>
      </c>
    </row>
    <row r="84" spans="1:5">
      <c r="A84" s="80" t="s">
        <v>265</v>
      </c>
      <c r="B84" s="81">
        <v>55</v>
      </c>
      <c r="C84" s="81" t="s">
        <v>181</v>
      </c>
      <c r="D84" s="81" t="s">
        <v>187</v>
      </c>
      <c r="E84" s="81" t="s">
        <v>148</v>
      </c>
    </row>
    <row r="85" spans="1:5">
      <c r="A85" s="80" t="s">
        <v>266</v>
      </c>
      <c r="B85" s="81">
        <v>53</v>
      </c>
      <c r="C85" s="81" t="s">
        <v>173</v>
      </c>
      <c r="D85" s="81" t="s">
        <v>174</v>
      </c>
      <c r="E85" s="81" t="s">
        <v>148</v>
      </c>
    </row>
    <row r="86" spans="1:5">
      <c r="A86" s="80" t="s">
        <v>267</v>
      </c>
      <c r="B86" s="81">
        <v>62</v>
      </c>
      <c r="C86" s="81" t="s">
        <v>173</v>
      </c>
      <c r="D86" s="81" t="s">
        <v>174</v>
      </c>
      <c r="E86" s="81" t="s">
        <v>148</v>
      </c>
    </row>
    <row r="87" spans="1:5">
      <c r="A87" s="80" t="s">
        <v>268</v>
      </c>
      <c r="B87" s="81">
        <v>62</v>
      </c>
      <c r="C87" s="81" t="s">
        <v>181</v>
      </c>
      <c r="D87" s="81" t="s">
        <v>174</v>
      </c>
      <c r="E87" s="81" t="s">
        <v>148</v>
      </c>
    </row>
    <row r="88" spans="1:5">
      <c r="A88" s="80" t="s">
        <v>269</v>
      </c>
      <c r="B88" s="81">
        <v>58</v>
      </c>
      <c r="C88" s="81" t="s">
        <v>181</v>
      </c>
      <c r="D88" s="81" t="s">
        <v>184</v>
      </c>
      <c r="E88" s="81" t="s">
        <v>139</v>
      </c>
    </row>
    <row r="89" spans="1:5">
      <c r="A89" s="80" t="s">
        <v>270</v>
      </c>
      <c r="B89" s="81">
        <v>42</v>
      </c>
      <c r="C89" s="81" t="s">
        <v>181</v>
      </c>
      <c r="D89" s="81" t="s">
        <v>187</v>
      </c>
      <c r="E89" s="81" t="s">
        <v>139</v>
      </c>
    </row>
    <row r="90" spans="1:5">
      <c r="A90" s="80" t="s">
        <v>271</v>
      </c>
      <c r="B90" s="81">
        <v>57</v>
      </c>
      <c r="C90" s="81" t="s">
        <v>181</v>
      </c>
      <c r="D90" s="81" t="s">
        <v>184</v>
      </c>
      <c r="E90" s="81" t="s">
        <v>139</v>
      </c>
    </row>
    <row r="91" spans="1:5">
      <c r="A91" s="80" t="s">
        <v>272</v>
      </c>
      <c r="B91" s="81">
        <v>57</v>
      </c>
      <c r="C91" s="81" t="s">
        <v>181</v>
      </c>
      <c r="D91" s="81" t="s">
        <v>184</v>
      </c>
      <c r="E91" s="81" t="s">
        <v>148</v>
      </c>
    </row>
    <row r="92" spans="1:5">
      <c r="A92" s="80" t="s">
        <v>273</v>
      </c>
      <c r="B92" s="81">
        <v>40</v>
      </c>
      <c r="C92" s="81" t="s">
        <v>179</v>
      </c>
      <c r="D92" s="81" t="s">
        <v>174</v>
      </c>
      <c r="E92" s="81" t="s">
        <v>139</v>
      </c>
    </row>
    <row r="93" spans="1:5">
      <c r="A93" s="80" t="s">
        <v>274</v>
      </c>
      <c r="B93" s="81">
        <v>41</v>
      </c>
      <c r="C93" s="81" t="s">
        <v>181</v>
      </c>
      <c r="D93" s="81" t="s">
        <v>174</v>
      </c>
      <c r="E93" s="81" t="s">
        <v>148</v>
      </c>
    </row>
    <row r="94" spans="1:5">
      <c r="A94" s="80" t="s">
        <v>275</v>
      </c>
      <c r="B94" s="81">
        <v>56</v>
      </c>
      <c r="C94" s="81" t="s">
        <v>181</v>
      </c>
      <c r="D94" s="81" t="s">
        <v>184</v>
      </c>
      <c r="E94" s="81" t="s">
        <v>148</v>
      </c>
    </row>
    <row r="95" spans="1:5">
      <c r="A95" s="80" t="s">
        <v>276</v>
      </c>
      <c r="B95" s="81">
        <v>67</v>
      </c>
      <c r="C95" s="81" t="s">
        <v>181</v>
      </c>
      <c r="D95" s="81" t="s">
        <v>184</v>
      </c>
      <c r="E95" s="81" t="s">
        <v>148</v>
      </c>
    </row>
    <row r="96" spans="1:5">
      <c r="A96" s="80" t="s">
        <v>277</v>
      </c>
      <c r="B96" s="81">
        <v>74</v>
      </c>
      <c r="C96" s="81" t="s">
        <v>181</v>
      </c>
      <c r="D96" s="81" t="s">
        <v>184</v>
      </c>
      <c r="E96" s="81" t="s">
        <v>148</v>
      </c>
    </row>
    <row r="97" spans="1:5">
      <c r="A97" s="80" t="s">
        <v>278</v>
      </c>
      <c r="B97" s="81">
        <v>23</v>
      </c>
      <c r="C97" s="81" t="s">
        <v>179</v>
      </c>
      <c r="D97" s="81" t="s">
        <v>187</v>
      </c>
      <c r="E97" s="81" t="s">
        <v>139</v>
      </c>
    </row>
    <row r="98" spans="1:5">
      <c r="A98" s="80" t="s">
        <v>279</v>
      </c>
      <c r="B98" s="81">
        <v>50</v>
      </c>
      <c r="C98" s="81" t="s">
        <v>179</v>
      </c>
      <c r="D98" s="81" t="s">
        <v>184</v>
      </c>
      <c r="E98" s="81" t="s">
        <v>148</v>
      </c>
    </row>
    <row r="99" spans="1:5" ht="28.5" customHeight="1">
      <c r="A99" s="80" t="s">
        <v>280</v>
      </c>
      <c r="B99" s="81">
        <v>66</v>
      </c>
      <c r="C99" s="81" t="s">
        <v>182</v>
      </c>
      <c r="D99" s="81" t="s">
        <v>184</v>
      </c>
      <c r="E99" s="81" t="s">
        <v>148</v>
      </c>
    </row>
    <row r="100" spans="1:5">
      <c r="A100" s="80" t="s">
        <v>281</v>
      </c>
      <c r="B100" s="81">
        <v>62</v>
      </c>
      <c r="C100" s="81" t="s">
        <v>181</v>
      </c>
      <c r="D100" s="81" t="s">
        <v>174</v>
      </c>
      <c r="E100" s="81" t="s">
        <v>139</v>
      </c>
    </row>
    <row r="101" spans="1:5">
      <c r="A101" s="80" t="s">
        <v>282</v>
      </c>
      <c r="B101" s="81">
        <v>71</v>
      </c>
      <c r="C101" s="81" t="s">
        <v>173</v>
      </c>
      <c r="D101" s="81" t="s">
        <v>174</v>
      </c>
      <c r="E101" s="81" t="s">
        <v>139</v>
      </c>
    </row>
    <row r="102" spans="1:5">
      <c r="A102" s="80" t="s">
        <v>283</v>
      </c>
      <c r="B102" s="81">
        <v>21</v>
      </c>
      <c r="C102" s="81" t="s">
        <v>181</v>
      </c>
      <c r="D102" s="81" t="s">
        <v>184</v>
      </c>
      <c r="E102" s="81" t="s">
        <v>148</v>
      </c>
    </row>
    <row r="103" spans="1:5">
      <c r="A103" s="80" t="s">
        <v>284</v>
      </c>
      <c r="B103" s="81">
        <v>57</v>
      </c>
      <c r="C103" s="81" t="s">
        <v>173</v>
      </c>
      <c r="D103" s="81" t="s">
        <v>187</v>
      </c>
      <c r="E103" s="81" t="s">
        <v>148</v>
      </c>
    </row>
    <row r="104" spans="1:5">
      <c r="A104" s="80" t="s">
        <v>285</v>
      </c>
      <c r="B104" s="81">
        <v>56</v>
      </c>
      <c r="C104" s="81" t="s">
        <v>181</v>
      </c>
      <c r="D104" s="81" t="s">
        <v>174</v>
      </c>
      <c r="E104" s="81" t="s">
        <v>139</v>
      </c>
    </row>
    <row r="105" spans="1:5">
      <c r="A105" s="80" t="s">
        <v>286</v>
      </c>
      <c r="B105" s="81">
        <v>87</v>
      </c>
      <c r="C105" s="81" t="s">
        <v>181</v>
      </c>
      <c r="D105" s="81" t="s">
        <v>184</v>
      </c>
      <c r="E105" s="81" t="s">
        <v>139</v>
      </c>
    </row>
    <row r="106" spans="1:5">
      <c r="A106" s="80" t="s">
        <v>287</v>
      </c>
      <c r="B106" s="81">
        <v>87</v>
      </c>
      <c r="C106" s="81" t="s">
        <v>181</v>
      </c>
      <c r="D106" s="81" t="s">
        <v>174</v>
      </c>
      <c r="E106" s="81" t="s">
        <v>139</v>
      </c>
    </row>
    <row r="107" spans="1:5">
      <c r="A107" s="80" t="s">
        <v>288</v>
      </c>
      <c r="B107" s="81">
        <v>48</v>
      </c>
      <c r="C107" s="81" t="s">
        <v>181</v>
      </c>
      <c r="D107" s="81" t="s">
        <v>184</v>
      </c>
      <c r="E107" s="81" t="s">
        <v>148</v>
      </c>
    </row>
    <row r="108" spans="1:5">
      <c r="A108" s="80" t="s">
        <v>289</v>
      </c>
      <c r="B108" s="81">
        <v>74</v>
      </c>
      <c r="C108" s="81" t="s">
        <v>181</v>
      </c>
      <c r="D108" s="81" t="s">
        <v>174</v>
      </c>
      <c r="E108" s="81" t="s">
        <v>139</v>
      </c>
    </row>
    <row r="109" spans="1:5">
      <c r="A109" s="80" t="s">
        <v>290</v>
      </c>
      <c r="B109" s="81">
        <v>51</v>
      </c>
      <c r="C109" s="81" t="s">
        <v>181</v>
      </c>
      <c r="D109" s="81" t="s">
        <v>184</v>
      </c>
      <c r="E109" s="81" t="s">
        <v>148</v>
      </c>
    </row>
    <row r="110" spans="1:5">
      <c r="A110" s="80" t="s">
        <v>291</v>
      </c>
      <c r="B110" s="81">
        <v>67</v>
      </c>
      <c r="C110" s="81" t="s">
        <v>179</v>
      </c>
      <c r="D110" s="81" t="s">
        <v>184</v>
      </c>
      <c r="E110" s="81" t="s">
        <v>148</v>
      </c>
    </row>
    <row r="111" spans="1:5" ht="32.25" customHeight="1">
      <c r="A111" s="80" t="s">
        <v>292</v>
      </c>
      <c r="B111" s="81">
        <v>42</v>
      </c>
      <c r="C111" s="81" t="s">
        <v>182</v>
      </c>
      <c r="D111" s="81" t="s">
        <v>184</v>
      </c>
      <c r="E111" s="81" t="s">
        <v>148</v>
      </c>
    </row>
    <row r="112" spans="1:5">
      <c r="A112" s="80" t="s">
        <v>293</v>
      </c>
      <c r="B112" s="81">
        <v>77</v>
      </c>
      <c r="C112" s="81" t="s">
        <v>181</v>
      </c>
      <c r="D112" s="81" t="s">
        <v>174</v>
      </c>
      <c r="E112" s="81" t="s">
        <v>148</v>
      </c>
    </row>
    <row r="113" spans="1:5">
      <c r="A113" s="80" t="s">
        <v>294</v>
      </c>
      <c r="B113" s="81">
        <v>47</v>
      </c>
      <c r="C113" s="81" t="s">
        <v>181</v>
      </c>
      <c r="D113" s="81" t="s">
        <v>174</v>
      </c>
      <c r="E113" s="81" t="s">
        <v>139</v>
      </c>
    </row>
    <row r="114" spans="1:5">
      <c r="A114" s="80" t="s">
        <v>295</v>
      </c>
      <c r="B114" s="81">
        <v>77</v>
      </c>
      <c r="C114" s="81" t="s">
        <v>181</v>
      </c>
      <c r="D114" s="81" t="s">
        <v>184</v>
      </c>
      <c r="E114" s="81" t="s">
        <v>139</v>
      </c>
    </row>
    <row r="115" spans="1:5">
      <c r="A115" s="80" t="s">
        <v>296</v>
      </c>
      <c r="B115" s="81">
        <v>47</v>
      </c>
      <c r="C115" s="81" t="s">
        <v>173</v>
      </c>
      <c r="D115" s="81" t="s">
        <v>184</v>
      </c>
      <c r="E115" s="81" t="s">
        <v>148</v>
      </c>
    </row>
    <row r="116" spans="1:5">
      <c r="A116" s="80" t="s">
        <v>297</v>
      </c>
      <c r="B116" s="81">
        <v>61</v>
      </c>
      <c r="C116" s="81" t="s">
        <v>181</v>
      </c>
      <c r="D116" s="81" t="s">
        <v>174</v>
      </c>
      <c r="E116" s="81" t="s">
        <v>139</v>
      </c>
    </row>
    <row r="117" spans="1:5">
      <c r="A117" s="80" t="s">
        <v>298</v>
      </c>
      <c r="B117" s="81">
        <v>58</v>
      </c>
      <c r="C117" s="81" t="s">
        <v>181</v>
      </c>
      <c r="D117" s="81" t="s">
        <v>174</v>
      </c>
      <c r="E117" s="81" t="s">
        <v>139</v>
      </c>
    </row>
    <row r="118" spans="1:5" ht="33.75" customHeight="1">
      <c r="A118" s="80" t="s">
        <v>299</v>
      </c>
      <c r="B118" s="81">
        <v>62</v>
      </c>
      <c r="C118" s="81" t="s">
        <v>182</v>
      </c>
      <c r="D118" s="81" t="s">
        <v>174</v>
      </c>
      <c r="E118" s="81" t="s">
        <v>139</v>
      </c>
    </row>
    <row r="119" spans="1:5">
      <c r="A119" s="80" t="s">
        <v>300</v>
      </c>
      <c r="B119" s="81">
        <v>67</v>
      </c>
      <c r="C119" s="81" t="s">
        <v>179</v>
      </c>
      <c r="D119" s="81" t="s">
        <v>174</v>
      </c>
      <c r="E119" s="81" t="s">
        <v>139</v>
      </c>
    </row>
    <row r="120" spans="1:5">
      <c r="A120" s="80" t="s">
        <v>301</v>
      </c>
      <c r="B120" s="81">
        <v>67</v>
      </c>
      <c r="C120" s="81" t="s">
        <v>181</v>
      </c>
      <c r="D120" s="81" t="s">
        <v>184</v>
      </c>
      <c r="E120" s="81" t="s">
        <v>139</v>
      </c>
    </row>
    <row r="121" spans="1:5">
      <c r="A121" s="80" t="s">
        <v>302</v>
      </c>
      <c r="B121" s="81">
        <v>63</v>
      </c>
      <c r="C121" s="81" t="s">
        <v>179</v>
      </c>
      <c r="D121" s="81" t="s">
        <v>174</v>
      </c>
      <c r="E121" s="81" t="s">
        <v>139</v>
      </c>
    </row>
    <row r="122" spans="1:5">
      <c r="A122" s="80" t="s">
        <v>303</v>
      </c>
      <c r="B122" s="81">
        <v>53</v>
      </c>
      <c r="C122" s="81" t="s">
        <v>181</v>
      </c>
      <c r="D122" s="81" t="s">
        <v>174</v>
      </c>
      <c r="E122" s="81" t="s">
        <v>139</v>
      </c>
    </row>
    <row r="123" spans="1:5">
      <c r="A123" s="80" t="s">
        <v>304</v>
      </c>
      <c r="B123" s="81">
        <v>48</v>
      </c>
      <c r="C123" s="81" t="s">
        <v>181</v>
      </c>
      <c r="D123" s="81" t="s">
        <v>187</v>
      </c>
      <c r="E123" s="81" t="s">
        <v>139</v>
      </c>
    </row>
    <row r="124" spans="1:5">
      <c r="A124" s="80" t="s">
        <v>305</v>
      </c>
      <c r="B124" s="81">
        <v>67</v>
      </c>
      <c r="C124" s="81" t="s">
        <v>181</v>
      </c>
      <c r="D124" s="81" t="s">
        <v>174</v>
      </c>
      <c r="E124" s="81" t="s">
        <v>139</v>
      </c>
    </row>
    <row r="125" spans="1:5" ht="24.75" customHeight="1">
      <c r="A125" s="80" t="s">
        <v>306</v>
      </c>
      <c r="B125" s="81">
        <v>59</v>
      </c>
      <c r="C125" s="81" t="s">
        <v>182</v>
      </c>
      <c r="D125" s="81" t="s">
        <v>184</v>
      </c>
      <c r="E125" s="81" t="s">
        <v>139</v>
      </c>
    </row>
    <row r="126" spans="1:5" ht="15" customHeight="1">
      <c r="A126" s="80" t="s">
        <v>307</v>
      </c>
      <c r="B126" s="81">
        <v>62</v>
      </c>
      <c r="C126" s="81" t="s">
        <v>173</v>
      </c>
      <c r="D126" s="81" t="s">
        <v>174</v>
      </c>
      <c r="E126" s="81" t="s">
        <v>139</v>
      </c>
    </row>
    <row r="127" spans="1:5">
      <c r="A127" s="80" t="s">
        <v>308</v>
      </c>
      <c r="B127" s="81">
        <v>47</v>
      </c>
      <c r="C127" s="81" t="s">
        <v>173</v>
      </c>
      <c r="D127" s="81" t="s">
        <v>187</v>
      </c>
      <c r="E127" s="8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1"/>
  <sheetViews>
    <sheetView workbookViewId="0">
      <selection activeCell="F21" sqref="F21"/>
    </sheetView>
  </sheetViews>
  <sheetFormatPr defaultRowHeight="15"/>
  <cols>
    <col min="1" max="1" width="15.5703125" customWidth="1"/>
    <col min="6" max="6" width="15.140625" customWidth="1"/>
    <col min="7" max="7" width="18.85546875" customWidth="1"/>
    <col min="8" max="8" width="17.85546875" customWidth="1"/>
    <col min="9" max="9" width="20.5703125" customWidth="1"/>
    <col min="10" max="10" width="18.140625" customWidth="1"/>
    <col min="11" max="11" width="19.5703125" customWidth="1"/>
    <col min="12" max="12" width="20.7109375" customWidth="1"/>
  </cols>
  <sheetData>
    <row r="1" spans="1:13">
      <c r="A1" s="93" t="s">
        <v>309</v>
      </c>
      <c r="B1" s="93" t="s">
        <v>310</v>
      </c>
      <c r="C1" s="93" t="s">
        <v>311</v>
      </c>
      <c r="D1" s="102"/>
    </row>
    <row r="2" spans="1:13" ht="36.75" customHeight="1">
      <c r="A2" s="94" t="s">
        <v>139</v>
      </c>
      <c r="B2" s="95">
        <v>42</v>
      </c>
      <c r="C2" s="95">
        <v>8</v>
      </c>
      <c r="F2" s="96" t="s">
        <v>312</v>
      </c>
      <c r="G2" s="96" t="s">
        <v>313</v>
      </c>
      <c r="H2" s="96" t="s">
        <v>314</v>
      </c>
      <c r="I2" s="96" t="s">
        <v>326</v>
      </c>
      <c r="J2" s="96" t="s">
        <v>315</v>
      </c>
      <c r="K2" s="96" t="s">
        <v>316</v>
      </c>
      <c r="L2" s="96" t="s">
        <v>317</v>
      </c>
    </row>
    <row r="3" spans="1:13">
      <c r="A3" s="94" t="s">
        <v>139</v>
      </c>
      <c r="B3" s="95">
        <v>58</v>
      </c>
      <c r="C3" s="95">
        <v>40</v>
      </c>
      <c r="F3" s="97" t="s">
        <v>318</v>
      </c>
      <c r="G3" s="97"/>
      <c r="H3" s="97"/>
      <c r="I3" s="97"/>
      <c r="J3" s="97"/>
      <c r="K3" s="97"/>
      <c r="L3" s="97"/>
    </row>
    <row r="4" spans="1:13">
      <c r="A4" s="94" t="s">
        <v>139</v>
      </c>
      <c r="B4" s="95">
        <v>46</v>
      </c>
      <c r="C4" s="95">
        <v>20</v>
      </c>
      <c r="F4" s="97" t="s">
        <v>319</v>
      </c>
      <c r="G4" s="97"/>
      <c r="H4" s="97"/>
      <c r="I4" s="97"/>
      <c r="J4" s="97"/>
      <c r="K4" s="97"/>
      <c r="L4" s="97"/>
    </row>
    <row r="5" spans="1:13">
      <c r="A5" s="94" t="s">
        <v>320</v>
      </c>
      <c r="B5" s="95">
        <v>70</v>
      </c>
      <c r="C5" s="95">
        <v>76</v>
      </c>
      <c r="F5" s="58"/>
      <c r="G5" s="58"/>
      <c r="H5" s="58"/>
      <c r="I5" s="58"/>
      <c r="J5" s="58"/>
      <c r="K5" s="58"/>
      <c r="L5" s="58"/>
    </row>
    <row r="6" spans="1:13">
      <c r="A6" s="94" t="s">
        <v>139</v>
      </c>
      <c r="B6" s="95">
        <v>58</v>
      </c>
      <c r="C6" s="95">
        <v>28</v>
      </c>
      <c r="F6" s="98"/>
      <c r="G6" s="98"/>
      <c r="H6" s="98"/>
      <c r="I6" s="99"/>
      <c r="J6" s="99"/>
      <c r="K6" s="99"/>
      <c r="L6" s="99"/>
    </row>
    <row r="7" spans="1:13">
      <c r="A7" s="94" t="s">
        <v>139</v>
      </c>
      <c r="B7" s="95">
        <v>56</v>
      </c>
      <c r="C7" s="95">
        <v>10</v>
      </c>
      <c r="F7" s="191"/>
      <c r="G7" s="192"/>
      <c r="H7" s="192"/>
      <c r="I7" s="192"/>
      <c r="J7" s="192"/>
      <c r="K7" s="192"/>
      <c r="L7" s="192"/>
      <c r="M7" s="192"/>
    </row>
    <row r="8" spans="1:13">
      <c r="A8" s="94" t="s">
        <v>139</v>
      </c>
      <c r="B8" s="95">
        <v>56</v>
      </c>
      <c r="C8" s="95">
        <v>16</v>
      </c>
    </row>
    <row r="9" spans="1:13">
      <c r="A9" s="94" t="s">
        <v>139</v>
      </c>
      <c r="B9" s="95">
        <v>54</v>
      </c>
      <c r="C9" s="95">
        <v>34</v>
      </c>
    </row>
    <row r="10" spans="1:13">
      <c r="A10" s="94" t="s">
        <v>139</v>
      </c>
      <c r="B10" s="95">
        <v>72</v>
      </c>
      <c r="C10" s="95">
        <v>76</v>
      </c>
      <c r="F10" s="100" t="s">
        <v>321</v>
      </c>
    </row>
    <row r="11" spans="1:13">
      <c r="A11" s="94" t="s">
        <v>139</v>
      </c>
      <c r="B11" s="95">
        <v>32</v>
      </c>
      <c r="C11" s="95">
        <v>26</v>
      </c>
      <c r="F11" t="s">
        <v>322</v>
      </c>
      <c r="J11" s="101"/>
    </row>
    <row r="12" spans="1:13">
      <c r="A12" s="94" t="s">
        <v>139</v>
      </c>
      <c r="B12" s="95">
        <v>84</v>
      </c>
      <c r="C12" s="95">
        <v>72</v>
      </c>
      <c r="F12" t="s">
        <v>323</v>
      </c>
      <c r="J12" s="101"/>
    </row>
    <row r="13" spans="1:13">
      <c r="A13" s="94" t="s">
        <v>320</v>
      </c>
      <c r="B13" s="95">
        <v>38</v>
      </c>
      <c r="C13" s="95">
        <v>6</v>
      </c>
      <c r="F13" t="s">
        <v>324</v>
      </c>
      <c r="J13" s="101"/>
    </row>
    <row r="14" spans="1:13">
      <c r="A14" s="94" t="s">
        <v>320</v>
      </c>
      <c r="B14" s="95">
        <v>42</v>
      </c>
      <c r="C14" s="95">
        <v>42</v>
      </c>
      <c r="F14" t="s">
        <v>325</v>
      </c>
      <c r="J14" s="101"/>
    </row>
    <row r="15" spans="1:13">
      <c r="A15" s="94" t="s">
        <v>139</v>
      </c>
      <c r="B15" s="95">
        <v>42</v>
      </c>
      <c r="C15" s="95">
        <v>14</v>
      </c>
      <c r="J15" s="101"/>
    </row>
    <row r="16" spans="1:13">
      <c r="A16" s="94" t="s">
        <v>320</v>
      </c>
      <c r="B16" s="95">
        <v>62</v>
      </c>
      <c r="C16" s="95">
        <v>50</v>
      </c>
    </row>
    <row r="17" spans="1:3">
      <c r="A17" s="94" t="s">
        <v>139</v>
      </c>
      <c r="B17" s="95">
        <v>62</v>
      </c>
      <c r="C17" s="95">
        <v>62</v>
      </c>
    </row>
    <row r="18" spans="1:3">
      <c r="A18" s="94" t="s">
        <v>139</v>
      </c>
      <c r="B18" s="95">
        <v>56</v>
      </c>
      <c r="C18" s="95">
        <v>44</v>
      </c>
    </row>
    <row r="19" spans="1:3">
      <c r="A19" s="94" t="s">
        <v>320</v>
      </c>
      <c r="B19" s="95">
        <v>66</v>
      </c>
      <c r="C19" s="95">
        <v>36</v>
      </c>
    </row>
    <row r="20" spans="1:3">
      <c r="A20" s="94" t="s">
        <v>139</v>
      </c>
      <c r="B20" s="95">
        <v>72</v>
      </c>
      <c r="C20" s="95">
        <v>66</v>
      </c>
    </row>
    <row r="21" spans="1:3">
      <c r="A21" s="94" t="s">
        <v>139</v>
      </c>
      <c r="B21" s="95">
        <v>30</v>
      </c>
      <c r="C21" s="95">
        <v>22</v>
      </c>
    </row>
    <row r="22" spans="1:3">
      <c r="A22" s="94" t="s">
        <v>320</v>
      </c>
      <c r="B22" s="95">
        <v>58</v>
      </c>
      <c r="C22" s="95">
        <v>46</v>
      </c>
    </row>
    <row r="23" spans="1:3">
      <c r="A23" s="94" t="s">
        <v>139</v>
      </c>
      <c r="B23" s="95">
        <v>68</v>
      </c>
      <c r="C23" s="95">
        <v>44</v>
      </c>
    </row>
    <row r="24" spans="1:3">
      <c r="A24" s="94" t="s">
        <v>320</v>
      </c>
      <c r="B24" s="95">
        <v>52</v>
      </c>
      <c r="C24" s="95">
        <v>30</v>
      </c>
    </row>
    <row r="25" spans="1:3">
      <c r="A25" s="94" t="s">
        <v>320</v>
      </c>
      <c r="B25" s="95">
        <v>48</v>
      </c>
      <c r="C25" s="95">
        <v>52</v>
      </c>
    </row>
    <row r="26" spans="1:3">
      <c r="A26" s="94" t="s">
        <v>139</v>
      </c>
      <c r="B26" s="95">
        <v>52</v>
      </c>
      <c r="C26" s="95">
        <v>26</v>
      </c>
    </row>
    <row r="27" spans="1:3">
      <c r="A27" s="94" t="s">
        <v>139</v>
      </c>
      <c r="B27" s="95">
        <v>60</v>
      </c>
      <c r="C27" s="95">
        <v>54</v>
      </c>
    </row>
    <row r="28" spans="1:3">
      <c r="A28" s="94" t="s">
        <v>139</v>
      </c>
      <c r="B28" s="95">
        <v>26</v>
      </c>
      <c r="C28" s="95">
        <v>16</v>
      </c>
    </row>
    <row r="29" spans="1:3">
      <c r="A29" s="94" t="s">
        <v>320</v>
      </c>
      <c r="B29" s="95">
        <v>78</v>
      </c>
      <c r="C29" s="95">
        <v>50</v>
      </c>
    </row>
    <row r="30" spans="1:3">
      <c r="A30" s="94" t="s">
        <v>139</v>
      </c>
      <c r="B30" s="95">
        <v>82</v>
      </c>
      <c r="C30" s="95">
        <v>54</v>
      </c>
    </row>
    <row r="31" spans="1:3">
      <c r="A31" s="94" t="s">
        <v>139</v>
      </c>
      <c r="B31" s="95">
        <v>52</v>
      </c>
      <c r="C31" s="95">
        <v>52</v>
      </c>
    </row>
    <row r="32" spans="1:3">
      <c r="A32" s="94" t="s">
        <v>320</v>
      </c>
      <c r="B32" s="95">
        <v>62</v>
      </c>
      <c r="C32" s="95">
        <v>26</v>
      </c>
    </row>
    <row r="33" spans="1:3">
      <c r="A33" s="94" t="s">
        <v>320</v>
      </c>
      <c r="B33" s="95">
        <v>46</v>
      </c>
      <c r="C33" s="95">
        <v>10</v>
      </c>
    </row>
    <row r="34" spans="1:3">
      <c r="A34" s="94" t="s">
        <v>139</v>
      </c>
      <c r="B34" s="95">
        <v>0</v>
      </c>
      <c r="C34" s="95">
        <v>0</v>
      </c>
    </row>
    <row r="35" spans="1:3">
      <c r="A35" s="94" t="s">
        <v>320</v>
      </c>
      <c r="B35" s="95">
        <v>42</v>
      </c>
      <c r="C35" s="95">
        <v>40</v>
      </c>
    </row>
    <row r="36" spans="1:3">
      <c r="A36" s="94" t="s">
        <v>139</v>
      </c>
      <c r="B36" s="95">
        <v>82</v>
      </c>
      <c r="C36" s="95">
        <v>98</v>
      </c>
    </row>
    <row r="37" spans="1:3">
      <c r="A37" s="94" t="s">
        <v>320</v>
      </c>
      <c r="B37" s="95">
        <v>28</v>
      </c>
      <c r="C37" s="95">
        <v>6</v>
      </c>
    </row>
    <row r="38" spans="1:3">
      <c r="A38" s="94" t="s">
        <v>139</v>
      </c>
      <c r="B38" s="95">
        <v>58</v>
      </c>
      <c r="C38" s="95">
        <v>28</v>
      </c>
    </row>
    <row r="39" spans="1:3">
      <c r="A39" s="94" t="s">
        <v>139</v>
      </c>
      <c r="B39" s="95">
        <v>0</v>
      </c>
      <c r="C39" s="95">
        <v>0</v>
      </c>
    </row>
    <row r="40" spans="1:3">
      <c r="A40" s="94" t="s">
        <v>320</v>
      </c>
      <c r="B40" s="95">
        <v>56</v>
      </c>
      <c r="C40" s="95">
        <v>52</v>
      </c>
    </row>
    <row r="41" spans="1:3">
      <c r="A41" s="94" t="s">
        <v>139</v>
      </c>
      <c r="B41" s="95">
        <v>60</v>
      </c>
      <c r="C41" s="95">
        <v>32</v>
      </c>
    </row>
    <row r="42" spans="1:3">
      <c r="A42" s="94" t="s">
        <v>139</v>
      </c>
      <c r="B42" s="95">
        <v>60</v>
      </c>
      <c r="C42" s="95">
        <v>30</v>
      </c>
    </row>
    <row r="43" spans="1:3">
      <c r="A43" s="94" t="s">
        <v>139</v>
      </c>
      <c r="B43" s="95">
        <v>42</v>
      </c>
      <c r="C43" s="95">
        <v>38</v>
      </c>
    </row>
    <row r="44" spans="1:3">
      <c r="A44" s="94" t="s">
        <v>139</v>
      </c>
      <c r="B44" s="95">
        <v>64</v>
      </c>
      <c r="C44" s="95">
        <v>46</v>
      </c>
    </row>
    <row r="45" spans="1:3">
      <c r="A45" s="94" t="s">
        <v>139</v>
      </c>
      <c r="B45" s="95">
        <v>68</v>
      </c>
      <c r="C45" s="95">
        <v>48</v>
      </c>
    </row>
    <row r="46" spans="1:3">
      <c r="A46" s="94" t="s">
        <v>139</v>
      </c>
      <c r="B46" s="95">
        <v>50</v>
      </c>
      <c r="C46" s="95">
        <v>18</v>
      </c>
    </row>
    <row r="47" spans="1:3">
      <c r="A47" s="94" t="s">
        <v>320</v>
      </c>
      <c r="B47" s="95">
        <v>0</v>
      </c>
      <c r="C47" s="95">
        <v>0</v>
      </c>
    </row>
    <row r="48" spans="1:3">
      <c r="A48" s="94" t="s">
        <v>139</v>
      </c>
      <c r="B48" s="95">
        <v>72</v>
      </c>
      <c r="C48" s="95">
        <v>34</v>
      </c>
    </row>
    <row r="49" spans="1:3">
      <c r="A49" s="94" t="s">
        <v>139</v>
      </c>
      <c r="B49" s="95">
        <v>72</v>
      </c>
      <c r="C49" s="95">
        <v>64</v>
      </c>
    </row>
    <row r="50" spans="1:3">
      <c r="A50" s="94" t="s">
        <v>320</v>
      </c>
      <c r="B50" s="95">
        <v>60</v>
      </c>
      <c r="C50" s="95">
        <v>14</v>
      </c>
    </row>
    <row r="51" spans="1:3">
      <c r="A51" s="94" t="s">
        <v>320</v>
      </c>
      <c r="B51" s="95">
        <v>58</v>
      </c>
      <c r="C51" s="95">
        <v>48</v>
      </c>
    </row>
    <row r="52" spans="1:3">
      <c r="A52" s="94" t="s">
        <v>139</v>
      </c>
      <c r="B52" s="95">
        <v>42</v>
      </c>
      <c r="C52" s="95">
        <v>36</v>
      </c>
    </row>
    <row r="53" spans="1:3">
      <c r="A53" s="94" t="s">
        <v>139</v>
      </c>
      <c r="B53" s="95">
        <v>48</v>
      </c>
      <c r="C53" s="95">
        <v>34</v>
      </c>
    </row>
    <row r="54" spans="1:3">
      <c r="A54" s="94" t="s">
        <v>320</v>
      </c>
      <c r="B54" s="95">
        <v>82</v>
      </c>
      <c r="C54" s="95">
        <v>62</v>
      </c>
    </row>
    <row r="55" spans="1:3">
      <c r="A55" s="94" t="s">
        <v>139</v>
      </c>
      <c r="B55" s="95">
        <v>70</v>
      </c>
      <c r="C55" s="95">
        <v>40</v>
      </c>
    </row>
    <row r="56" spans="1:3">
      <c r="A56" s="94" t="s">
        <v>139</v>
      </c>
      <c r="B56" s="95">
        <v>82</v>
      </c>
      <c r="C56" s="95">
        <v>46</v>
      </c>
    </row>
    <row r="57" spans="1:3">
      <c r="A57" s="94" t="s">
        <v>320</v>
      </c>
      <c r="B57" s="95">
        <v>78</v>
      </c>
      <c r="C57" s="95">
        <v>16</v>
      </c>
    </row>
    <row r="58" spans="1:3">
      <c r="A58" s="94" t="s">
        <v>320</v>
      </c>
      <c r="B58" s="95">
        <v>56</v>
      </c>
      <c r="C58" s="95">
        <v>50</v>
      </c>
    </row>
    <row r="59" spans="1:3">
      <c r="A59" s="94" t="s">
        <v>320</v>
      </c>
      <c r="B59" s="95">
        <v>74</v>
      </c>
      <c r="C59" s="95">
        <v>48</v>
      </c>
    </row>
    <row r="60" spans="1:3">
      <c r="A60" s="94" t="s">
        <v>320</v>
      </c>
      <c r="B60" s="95">
        <v>66</v>
      </c>
      <c r="C60" s="95">
        <v>24</v>
      </c>
    </row>
    <row r="61" spans="1:3">
      <c r="A61" s="94" t="s">
        <v>320</v>
      </c>
      <c r="B61" s="95">
        <v>68</v>
      </c>
      <c r="C61" s="95">
        <v>12</v>
      </c>
    </row>
    <row r="62" spans="1:3">
      <c r="A62" s="94" t="s">
        <v>139</v>
      </c>
      <c r="B62" s="95">
        <v>54</v>
      </c>
      <c r="C62" s="95">
        <v>48</v>
      </c>
    </row>
    <row r="63" spans="1:3">
      <c r="A63" s="94" t="s">
        <v>320</v>
      </c>
      <c r="B63" s="95">
        <v>64</v>
      </c>
      <c r="C63" s="95">
        <v>8</v>
      </c>
    </row>
    <row r="64" spans="1:3">
      <c r="A64" s="94" t="s">
        <v>139</v>
      </c>
      <c r="B64" s="95">
        <v>70</v>
      </c>
      <c r="C64" s="95">
        <v>44</v>
      </c>
    </row>
    <row r="65" spans="1:3">
      <c r="A65" s="94" t="s">
        <v>139</v>
      </c>
      <c r="B65" s="95">
        <v>54</v>
      </c>
      <c r="C65" s="95">
        <v>50</v>
      </c>
    </row>
    <row r="66" spans="1:3">
      <c r="A66" s="94" t="s">
        <v>139</v>
      </c>
      <c r="B66" s="95">
        <v>40</v>
      </c>
      <c r="C66" s="95">
        <v>52</v>
      </c>
    </row>
    <row r="67" spans="1:3">
      <c r="A67" s="94" t="s">
        <v>320</v>
      </c>
      <c r="B67" s="95">
        <v>52</v>
      </c>
      <c r="C67" s="95">
        <v>6</v>
      </c>
    </row>
    <row r="68" spans="1:3">
      <c r="A68" s="94" t="s">
        <v>320</v>
      </c>
      <c r="B68" s="95">
        <v>74</v>
      </c>
      <c r="C68" s="95">
        <v>40</v>
      </c>
    </row>
    <row r="69" spans="1:3">
      <c r="A69" s="94" t="s">
        <v>320</v>
      </c>
      <c r="B69" s="95">
        <v>58</v>
      </c>
      <c r="C69" s="95">
        <v>24</v>
      </c>
    </row>
    <row r="70" spans="1:3">
      <c r="A70" s="94" t="s">
        <v>320</v>
      </c>
      <c r="B70" s="95">
        <v>22</v>
      </c>
      <c r="C70" s="95">
        <v>4</v>
      </c>
    </row>
    <row r="71" spans="1:3">
      <c r="A71" s="94" t="s">
        <v>139</v>
      </c>
      <c r="B71" s="95">
        <v>0</v>
      </c>
      <c r="C71" s="95">
        <v>0</v>
      </c>
    </row>
    <row r="72" spans="1:3">
      <c r="A72" s="94" t="s">
        <v>139</v>
      </c>
      <c r="B72" s="95">
        <v>72</v>
      </c>
      <c r="C72" s="95">
        <v>52</v>
      </c>
    </row>
    <row r="73" spans="1:3">
      <c r="A73" s="94" t="s">
        <v>320</v>
      </c>
      <c r="B73" s="95">
        <v>52</v>
      </c>
      <c r="C73" s="95">
        <v>50</v>
      </c>
    </row>
    <row r="74" spans="1:3">
      <c r="A74" s="94" t="s">
        <v>320</v>
      </c>
      <c r="B74" s="95">
        <v>46</v>
      </c>
      <c r="C74" s="95">
        <v>30</v>
      </c>
    </row>
    <row r="75" spans="1:3">
      <c r="A75" s="94" t="s">
        <v>320</v>
      </c>
      <c r="B75" s="95">
        <v>62</v>
      </c>
      <c r="C75" s="95">
        <v>56</v>
      </c>
    </row>
    <row r="76" spans="1:3">
      <c r="A76" s="94" t="s">
        <v>139</v>
      </c>
      <c r="B76" s="95">
        <v>58</v>
      </c>
      <c r="C76" s="95">
        <v>28</v>
      </c>
    </row>
    <row r="77" spans="1:3">
      <c r="A77" s="94" t="s">
        <v>139</v>
      </c>
      <c r="B77" s="95">
        <v>44</v>
      </c>
      <c r="C77" s="95">
        <v>60</v>
      </c>
    </row>
    <row r="78" spans="1:3">
      <c r="A78" s="94" t="s">
        <v>320</v>
      </c>
      <c r="B78" s="95">
        <v>74</v>
      </c>
      <c r="C78" s="95">
        <v>76</v>
      </c>
    </row>
    <row r="79" spans="1:3">
      <c r="A79" s="94" t="s">
        <v>139</v>
      </c>
      <c r="B79" s="95">
        <v>82</v>
      </c>
      <c r="C79" s="95">
        <v>86</v>
      </c>
    </row>
    <row r="80" spans="1:3">
      <c r="A80" s="94" t="s">
        <v>320</v>
      </c>
      <c r="B80" s="95">
        <v>62</v>
      </c>
      <c r="C80" s="95">
        <v>58</v>
      </c>
    </row>
    <row r="81" spans="1:3">
      <c r="A81" s="94" t="s">
        <v>139</v>
      </c>
      <c r="B81" s="95">
        <v>68</v>
      </c>
      <c r="C81" s="95">
        <v>78</v>
      </c>
    </row>
    <row r="82" spans="1:3">
      <c r="A82" s="94" t="s">
        <v>139</v>
      </c>
      <c r="B82" s="95">
        <v>64</v>
      </c>
      <c r="C82" s="95">
        <v>78</v>
      </c>
    </row>
    <row r="83" spans="1:3">
      <c r="A83" s="94" t="s">
        <v>139</v>
      </c>
      <c r="B83" s="95">
        <v>44</v>
      </c>
      <c r="C83" s="95">
        <v>66</v>
      </c>
    </row>
    <row r="84" spans="1:3">
      <c r="A84" s="94" t="s">
        <v>320</v>
      </c>
      <c r="B84" s="95">
        <v>66</v>
      </c>
      <c r="C84" s="95">
        <v>76</v>
      </c>
    </row>
    <row r="85" spans="1:3">
      <c r="A85" s="94" t="s">
        <v>320</v>
      </c>
      <c r="B85" s="95">
        <v>34</v>
      </c>
      <c r="C85" s="95">
        <v>48</v>
      </c>
    </row>
    <row r="86" spans="1:3">
      <c r="A86" s="94" t="s">
        <v>139</v>
      </c>
      <c r="B86" s="95">
        <v>60</v>
      </c>
      <c r="C86" s="95">
        <v>52</v>
      </c>
    </row>
    <row r="87" spans="1:3">
      <c r="A87" s="94" t="s">
        <v>139</v>
      </c>
      <c r="B87" s="95">
        <v>42</v>
      </c>
      <c r="C87" s="95">
        <v>42</v>
      </c>
    </row>
    <row r="88" spans="1:3">
      <c r="A88" s="94" t="s">
        <v>320</v>
      </c>
      <c r="B88" s="95">
        <v>64</v>
      </c>
      <c r="C88" s="95">
        <v>74</v>
      </c>
    </row>
    <row r="89" spans="1:3">
      <c r="A89" s="94" t="s">
        <v>139</v>
      </c>
      <c r="B89" s="95">
        <v>86</v>
      </c>
      <c r="C89" s="95">
        <v>86</v>
      </c>
    </row>
    <row r="90" spans="1:3">
      <c r="A90" s="94" t="s">
        <v>320</v>
      </c>
      <c r="B90" s="95">
        <v>48</v>
      </c>
      <c r="C90" s="95">
        <v>50</v>
      </c>
    </row>
    <row r="91" spans="1:3">
      <c r="A91" s="94" t="s">
        <v>139</v>
      </c>
      <c r="B91" s="95">
        <v>48</v>
      </c>
      <c r="C91" s="95">
        <v>60</v>
      </c>
    </row>
    <row r="92" spans="1:3">
      <c r="A92" s="94" t="s">
        <v>320</v>
      </c>
      <c r="B92" s="95">
        <v>40</v>
      </c>
      <c r="C92" s="95">
        <v>54</v>
      </c>
    </row>
    <row r="93" spans="1:3">
      <c r="A93" s="94" t="s">
        <v>139</v>
      </c>
      <c r="B93" s="95">
        <v>54</v>
      </c>
      <c r="C93" s="95">
        <v>72</v>
      </c>
    </row>
    <row r="94" spans="1:3">
      <c r="A94" s="94" t="s">
        <v>139</v>
      </c>
      <c r="B94" s="95">
        <v>66</v>
      </c>
      <c r="C94" s="95">
        <v>72</v>
      </c>
    </row>
    <row r="95" spans="1:3">
      <c r="A95" s="94" t="s">
        <v>139</v>
      </c>
      <c r="B95" s="95">
        <v>44</v>
      </c>
      <c r="C95" s="95">
        <v>83</v>
      </c>
    </row>
    <row r="96" spans="1:3">
      <c r="A96" s="94" t="s">
        <v>320</v>
      </c>
      <c r="B96" s="95">
        <v>48</v>
      </c>
      <c r="C96" s="95">
        <v>34</v>
      </c>
    </row>
    <row r="97" spans="1:3">
      <c r="A97" s="94" t="s">
        <v>139</v>
      </c>
      <c r="B97" s="95">
        <v>56</v>
      </c>
      <c r="C97" s="95">
        <v>70</v>
      </c>
    </row>
    <row r="98" spans="1:3">
      <c r="A98" s="94" t="s">
        <v>139</v>
      </c>
      <c r="B98" s="95">
        <v>58</v>
      </c>
      <c r="C98" s="95">
        <v>68</v>
      </c>
    </row>
    <row r="99" spans="1:3">
      <c r="A99" s="94" t="s">
        <v>139</v>
      </c>
      <c r="B99" s="95">
        <v>72</v>
      </c>
      <c r="C99" s="95">
        <v>78</v>
      </c>
    </row>
    <row r="100" spans="1:3">
      <c r="A100" s="94" t="s">
        <v>139</v>
      </c>
      <c r="B100" s="95">
        <v>64</v>
      </c>
      <c r="C100" s="95">
        <v>60</v>
      </c>
    </row>
    <row r="101" spans="1:3">
      <c r="A101" s="94" t="s">
        <v>139</v>
      </c>
      <c r="B101" s="95">
        <v>78</v>
      </c>
      <c r="C101" s="95">
        <v>76</v>
      </c>
    </row>
    <row r="102" spans="1:3">
      <c r="A102" s="94" t="s">
        <v>320</v>
      </c>
      <c r="B102" s="95">
        <v>70</v>
      </c>
      <c r="C102" s="95">
        <v>48</v>
      </c>
    </row>
    <row r="103" spans="1:3">
      <c r="A103" s="94" t="s">
        <v>320</v>
      </c>
      <c r="B103" s="95">
        <v>74</v>
      </c>
      <c r="C103" s="95">
        <v>70</v>
      </c>
    </row>
    <row r="104" spans="1:3">
      <c r="A104" s="94" t="s">
        <v>139</v>
      </c>
      <c r="B104" s="95">
        <v>62</v>
      </c>
      <c r="C104" s="95">
        <v>38</v>
      </c>
    </row>
    <row r="105" spans="1:3">
      <c r="A105" s="94" t="s">
        <v>139</v>
      </c>
      <c r="B105" s="95">
        <v>50</v>
      </c>
      <c r="C105" s="95">
        <v>72</v>
      </c>
    </row>
    <row r="106" spans="1:3">
      <c r="A106" s="94" t="s">
        <v>320</v>
      </c>
      <c r="B106" s="95">
        <v>50</v>
      </c>
      <c r="C106" s="95">
        <v>12</v>
      </c>
    </row>
    <row r="107" spans="1:3">
      <c r="A107" s="94" t="s">
        <v>139</v>
      </c>
      <c r="B107" s="95">
        <v>70</v>
      </c>
      <c r="C107" s="95">
        <v>70</v>
      </c>
    </row>
    <row r="108" spans="1:3">
      <c r="A108" s="94" t="s">
        <v>139</v>
      </c>
      <c r="B108" s="95">
        <v>60</v>
      </c>
      <c r="C108" s="95">
        <v>72</v>
      </c>
    </row>
    <row r="109" spans="1:3">
      <c r="A109" s="94" t="s">
        <v>139</v>
      </c>
      <c r="B109" s="95">
        <v>54</v>
      </c>
      <c r="C109" s="95">
        <v>60</v>
      </c>
    </row>
    <row r="110" spans="1:3">
      <c r="A110" s="94" t="s">
        <v>139</v>
      </c>
      <c r="B110" s="95">
        <v>26</v>
      </c>
      <c r="C110" s="95">
        <v>26</v>
      </c>
    </row>
    <row r="111" spans="1:3">
      <c r="A111" s="94" t="s">
        <v>139</v>
      </c>
      <c r="B111" s="95">
        <v>40</v>
      </c>
      <c r="C111" s="95">
        <v>32</v>
      </c>
    </row>
    <row r="112" spans="1:3">
      <c r="A112" s="94" t="s">
        <v>320</v>
      </c>
      <c r="B112" s="95">
        <v>72</v>
      </c>
      <c r="C112" s="95">
        <v>88</v>
      </c>
    </row>
    <row r="113" spans="1:3">
      <c r="A113" s="94" t="s">
        <v>320</v>
      </c>
      <c r="B113" s="95">
        <v>72</v>
      </c>
      <c r="C113" s="95">
        <v>90</v>
      </c>
    </row>
    <row r="114" spans="1:3">
      <c r="A114" s="94" t="s">
        <v>320</v>
      </c>
      <c r="B114" s="95">
        <v>76</v>
      </c>
      <c r="C114" s="95">
        <v>94</v>
      </c>
    </row>
    <row r="115" spans="1:3">
      <c r="A115" s="94" t="s">
        <v>139</v>
      </c>
      <c r="B115" s="95">
        <v>54</v>
      </c>
      <c r="C115" s="95">
        <v>36</v>
      </c>
    </row>
    <row r="116" spans="1:3">
      <c r="A116" s="94" t="s">
        <v>139</v>
      </c>
      <c r="B116" s="95">
        <v>52</v>
      </c>
      <c r="C116" s="95">
        <v>38</v>
      </c>
    </row>
    <row r="117" spans="1:3">
      <c r="A117" s="94" t="s">
        <v>139</v>
      </c>
      <c r="B117" s="95">
        <v>58</v>
      </c>
      <c r="C117" s="95">
        <v>43</v>
      </c>
    </row>
    <row r="118" spans="1:3">
      <c r="A118" s="94" t="s">
        <v>139</v>
      </c>
      <c r="B118" s="95">
        <v>64</v>
      </c>
      <c r="C118" s="95">
        <v>90</v>
      </c>
    </row>
    <row r="119" spans="1:3">
      <c r="A119" s="94" t="s">
        <v>139</v>
      </c>
      <c r="B119" s="95">
        <v>0</v>
      </c>
      <c r="C119" s="95">
        <v>0</v>
      </c>
    </row>
    <row r="120" spans="1:3">
      <c r="A120" s="94" t="s">
        <v>320</v>
      </c>
      <c r="B120" s="95">
        <v>80</v>
      </c>
      <c r="C120" s="95">
        <v>80</v>
      </c>
    </row>
    <row r="121" spans="1:3">
      <c r="A121" s="94" t="s">
        <v>320</v>
      </c>
      <c r="B121" s="95">
        <v>42</v>
      </c>
      <c r="C121" s="95">
        <v>54</v>
      </c>
    </row>
    <row r="122" spans="1:3">
      <c r="A122" s="94" t="s">
        <v>139</v>
      </c>
      <c r="B122" s="95">
        <v>48</v>
      </c>
      <c r="C122" s="95">
        <v>66</v>
      </c>
    </row>
    <row r="123" spans="1:3">
      <c r="A123" s="94" t="s">
        <v>139</v>
      </c>
      <c r="B123" s="95">
        <v>86</v>
      </c>
      <c r="C123" s="95">
        <v>78</v>
      </c>
    </row>
    <row r="124" spans="1:3">
      <c r="A124" s="94" t="s">
        <v>139</v>
      </c>
      <c r="B124" s="95">
        <v>74</v>
      </c>
      <c r="C124" s="95">
        <v>94</v>
      </c>
    </row>
    <row r="125" spans="1:3">
      <c r="A125" s="94" t="s">
        <v>139</v>
      </c>
      <c r="B125" s="95">
        <v>52</v>
      </c>
      <c r="C125" s="95">
        <v>26</v>
      </c>
    </row>
    <row r="126" spans="1:3">
      <c r="A126" s="94" t="s">
        <v>139</v>
      </c>
      <c r="B126" s="95">
        <v>78</v>
      </c>
      <c r="C126" s="95">
        <v>88</v>
      </c>
    </row>
    <row r="127" spans="1:3">
      <c r="A127" s="94" t="s">
        <v>139</v>
      </c>
      <c r="B127" s="95">
        <v>56</v>
      </c>
      <c r="C127" s="95">
        <v>22</v>
      </c>
    </row>
    <row r="128" spans="1:3">
      <c r="A128" s="94" t="s">
        <v>320</v>
      </c>
      <c r="B128" s="95">
        <v>66</v>
      </c>
      <c r="C128" s="95">
        <v>58</v>
      </c>
    </row>
    <row r="129" spans="1:3">
      <c r="A129" s="94" t="s">
        <v>139</v>
      </c>
      <c r="B129" s="95">
        <v>0</v>
      </c>
      <c r="C129" s="95">
        <v>0</v>
      </c>
    </row>
    <row r="130" spans="1:3">
      <c r="A130" s="94" t="s">
        <v>139</v>
      </c>
      <c r="B130" s="95">
        <v>56</v>
      </c>
      <c r="C130" s="95">
        <v>52</v>
      </c>
    </row>
    <row r="131" spans="1:3">
      <c r="A131" s="94" t="s">
        <v>320</v>
      </c>
      <c r="B131" s="95">
        <v>76</v>
      </c>
      <c r="C131" s="95">
        <v>68</v>
      </c>
    </row>
    <row r="132" spans="1:3">
      <c r="A132" s="94" t="s">
        <v>320</v>
      </c>
      <c r="B132" s="95">
        <v>58</v>
      </c>
      <c r="C132" s="95">
        <v>60</v>
      </c>
    </row>
    <row r="133" spans="1:3">
      <c r="A133" s="94" t="s">
        <v>320</v>
      </c>
      <c r="B133" s="95">
        <v>66</v>
      </c>
      <c r="C133" s="95">
        <v>62</v>
      </c>
    </row>
    <row r="134" spans="1:3">
      <c r="A134" s="94" t="s">
        <v>139</v>
      </c>
      <c r="B134" s="95">
        <v>56</v>
      </c>
      <c r="C134" s="95">
        <v>58</v>
      </c>
    </row>
    <row r="135" spans="1:3">
      <c r="A135" s="94" t="s">
        <v>139</v>
      </c>
      <c r="B135" s="95">
        <v>58</v>
      </c>
      <c r="C135" s="95">
        <v>66</v>
      </c>
    </row>
    <row r="136" spans="1:3">
      <c r="A136" s="94" t="s">
        <v>139</v>
      </c>
      <c r="B136" s="95">
        <v>62</v>
      </c>
      <c r="C136" s="95">
        <v>67</v>
      </c>
    </row>
    <row r="137" spans="1:3">
      <c r="A137" s="94" t="s">
        <v>139</v>
      </c>
      <c r="B137" s="95">
        <v>56</v>
      </c>
      <c r="C137" s="95">
        <v>66</v>
      </c>
    </row>
    <row r="138" spans="1:3">
      <c r="A138" s="94" t="s">
        <v>320</v>
      </c>
      <c r="B138" s="95">
        <v>64</v>
      </c>
      <c r="C138" s="95">
        <v>40</v>
      </c>
    </row>
    <row r="139" spans="1:3">
      <c r="A139" s="94" t="s">
        <v>320</v>
      </c>
      <c r="B139" s="95">
        <v>50</v>
      </c>
      <c r="C139" s="95">
        <v>76</v>
      </c>
    </row>
    <row r="140" spans="1:3">
      <c r="A140" s="94" t="s">
        <v>320</v>
      </c>
      <c r="B140" s="95">
        <v>62</v>
      </c>
      <c r="C140" s="95">
        <v>62</v>
      </c>
    </row>
    <row r="141" spans="1:3">
      <c r="A141" s="94" t="s">
        <v>320</v>
      </c>
      <c r="B141" s="95">
        <v>76</v>
      </c>
      <c r="C141" s="95">
        <v>83</v>
      </c>
    </row>
    <row r="142" spans="1:3">
      <c r="A142" s="94" t="s">
        <v>320</v>
      </c>
      <c r="B142" s="95">
        <v>68</v>
      </c>
      <c r="C142" s="95">
        <v>98</v>
      </c>
    </row>
    <row r="143" spans="1:3">
      <c r="A143" s="94" t="s">
        <v>139</v>
      </c>
      <c r="B143" s="95">
        <v>52</v>
      </c>
      <c r="C143" s="95">
        <v>54</v>
      </c>
    </row>
    <row r="144" spans="1:3">
      <c r="A144" s="94" t="s">
        <v>139</v>
      </c>
      <c r="B144" s="95">
        <v>40</v>
      </c>
      <c r="C144" s="95">
        <v>44</v>
      </c>
    </row>
    <row r="145" spans="1:3">
      <c r="A145" s="94" t="s">
        <v>139</v>
      </c>
      <c r="B145" s="95">
        <v>68</v>
      </c>
      <c r="C145" s="95">
        <v>58</v>
      </c>
    </row>
    <row r="146" spans="1:3">
      <c r="A146" s="94" t="s">
        <v>320</v>
      </c>
      <c r="B146" s="95">
        <v>56</v>
      </c>
      <c r="C146" s="95">
        <v>28</v>
      </c>
    </row>
    <row r="147" spans="1:3">
      <c r="A147" s="94" t="s">
        <v>320</v>
      </c>
      <c r="B147" s="95">
        <v>48</v>
      </c>
      <c r="C147" s="95">
        <v>64</v>
      </c>
    </row>
    <row r="148" spans="1:3">
      <c r="A148" s="94" t="s">
        <v>139</v>
      </c>
      <c r="B148" s="95">
        <v>52</v>
      </c>
      <c r="C148" s="95">
        <v>54</v>
      </c>
    </row>
    <row r="149" spans="1:3">
      <c r="A149" s="94" t="s">
        <v>139</v>
      </c>
      <c r="B149" s="95">
        <v>82</v>
      </c>
      <c r="C149" s="95">
        <v>56</v>
      </c>
    </row>
    <row r="150" spans="1:3">
      <c r="A150" s="94" t="s">
        <v>139</v>
      </c>
      <c r="B150" s="95">
        <v>48</v>
      </c>
      <c r="C150" s="95">
        <v>66</v>
      </c>
    </row>
    <row r="151" spans="1:3">
      <c r="A151" s="94" t="s">
        <v>139</v>
      </c>
      <c r="B151" s="95">
        <v>40</v>
      </c>
      <c r="C151" s="95">
        <v>32</v>
      </c>
    </row>
    <row r="152" spans="1:3">
      <c r="A152" s="94" t="s">
        <v>320</v>
      </c>
      <c r="B152" s="95">
        <v>38</v>
      </c>
      <c r="C152" s="95">
        <v>38</v>
      </c>
    </row>
    <row r="153" spans="1:3">
      <c r="A153" s="94" t="s">
        <v>139</v>
      </c>
      <c r="B153" s="95">
        <v>56</v>
      </c>
      <c r="C153" s="95">
        <v>30</v>
      </c>
    </row>
    <row r="154" spans="1:3">
      <c r="A154" s="94" t="s">
        <v>320</v>
      </c>
      <c r="B154" s="95">
        <v>56</v>
      </c>
      <c r="C154" s="95">
        <v>20</v>
      </c>
    </row>
    <row r="155" spans="1:3">
      <c r="A155" s="94" t="s">
        <v>139</v>
      </c>
      <c r="B155" s="95">
        <v>72</v>
      </c>
      <c r="C155" s="95">
        <v>86</v>
      </c>
    </row>
    <row r="156" spans="1:3">
      <c r="A156" s="94" t="s">
        <v>139</v>
      </c>
      <c r="B156" s="95">
        <v>48</v>
      </c>
      <c r="C156" s="95">
        <v>58</v>
      </c>
    </row>
    <row r="157" spans="1:3">
      <c r="A157" s="94" t="s">
        <v>139</v>
      </c>
      <c r="B157" s="95">
        <v>54</v>
      </c>
      <c r="C157" s="95">
        <v>34</v>
      </c>
    </row>
    <row r="158" spans="1:3">
      <c r="A158" s="94" t="s">
        <v>139</v>
      </c>
      <c r="B158" s="95">
        <v>32</v>
      </c>
      <c r="C158" s="95">
        <v>26</v>
      </c>
    </row>
    <row r="159" spans="1:3">
      <c r="A159" s="94" t="s">
        <v>139</v>
      </c>
      <c r="B159" s="95">
        <v>0</v>
      </c>
      <c r="C159" s="95">
        <v>0</v>
      </c>
    </row>
    <row r="160" spans="1:3">
      <c r="A160" s="94" t="s">
        <v>320</v>
      </c>
      <c r="B160" s="95">
        <v>76</v>
      </c>
      <c r="C160" s="95">
        <v>76</v>
      </c>
    </row>
    <row r="161" spans="1:3">
      <c r="A161" s="94" t="s">
        <v>139</v>
      </c>
      <c r="B161" s="95">
        <v>28</v>
      </c>
      <c r="C161" s="95">
        <v>34</v>
      </c>
    </row>
    <row r="162" spans="1:3">
      <c r="A162" s="94" t="s">
        <v>320</v>
      </c>
      <c r="B162" s="95">
        <v>44</v>
      </c>
      <c r="C162" s="95">
        <v>48</v>
      </c>
    </row>
    <row r="163" spans="1:3">
      <c r="A163" s="94" t="s">
        <v>320</v>
      </c>
      <c r="B163" s="95">
        <v>56</v>
      </c>
      <c r="C163" s="95">
        <v>32</v>
      </c>
    </row>
    <row r="164" spans="1:3">
      <c r="A164" s="94" t="s">
        <v>139</v>
      </c>
      <c r="B164" s="95">
        <v>60</v>
      </c>
      <c r="C164" s="95">
        <v>58</v>
      </c>
    </row>
    <row r="165" spans="1:3">
      <c r="A165" s="94" t="s">
        <v>139</v>
      </c>
      <c r="B165" s="95">
        <v>54</v>
      </c>
      <c r="C165" s="95">
        <v>50</v>
      </c>
    </row>
    <row r="166" spans="1:3">
      <c r="A166" s="94" t="s">
        <v>139</v>
      </c>
      <c r="B166" s="95">
        <v>38</v>
      </c>
      <c r="C166" s="95">
        <v>42</v>
      </c>
    </row>
    <row r="167" spans="1:3">
      <c r="A167" s="94" t="s">
        <v>139</v>
      </c>
      <c r="B167" s="95">
        <v>76</v>
      </c>
      <c r="C167" s="95">
        <v>88</v>
      </c>
    </row>
    <row r="168" spans="1:3">
      <c r="A168" s="94" t="s">
        <v>320</v>
      </c>
      <c r="B168" s="95">
        <v>74</v>
      </c>
      <c r="C168" s="95">
        <v>76</v>
      </c>
    </row>
    <row r="169" spans="1:3">
      <c r="A169" s="94" t="s">
        <v>320</v>
      </c>
      <c r="B169" s="95">
        <v>72</v>
      </c>
      <c r="C169" s="95">
        <v>94</v>
      </c>
    </row>
    <row r="170" spans="1:3">
      <c r="A170" s="94" t="s">
        <v>139</v>
      </c>
      <c r="B170" s="95">
        <v>44</v>
      </c>
      <c r="C170" s="95">
        <v>62</v>
      </c>
    </row>
    <row r="171" spans="1:3">
      <c r="A171" s="94" t="s">
        <v>320</v>
      </c>
      <c r="B171" s="95">
        <v>80</v>
      </c>
      <c r="C171" s="95">
        <v>92</v>
      </c>
    </row>
    <row r="172" spans="1:3">
      <c r="A172" s="94" t="s">
        <v>320</v>
      </c>
      <c r="B172" s="95">
        <v>52</v>
      </c>
      <c r="C172" s="95">
        <v>58</v>
      </c>
    </row>
    <row r="173" spans="1:3">
      <c r="A173" s="94" t="s">
        <v>139</v>
      </c>
      <c r="B173" s="95">
        <v>54</v>
      </c>
      <c r="C173" s="95">
        <v>20</v>
      </c>
    </row>
    <row r="174" spans="1:3">
      <c r="A174" s="94" t="s">
        <v>320</v>
      </c>
      <c r="B174" s="95">
        <v>44</v>
      </c>
      <c r="C174" s="95">
        <v>24</v>
      </c>
    </row>
    <row r="175" spans="1:3">
      <c r="A175" s="94" t="s">
        <v>320</v>
      </c>
      <c r="B175" s="95">
        <v>26</v>
      </c>
      <c r="C175" s="95">
        <v>24</v>
      </c>
    </row>
    <row r="176" spans="1:3">
      <c r="A176" s="94" t="s">
        <v>320</v>
      </c>
      <c r="B176" s="95">
        <v>70</v>
      </c>
      <c r="C176" s="95">
        <v>86</v>
      </c>
    </row>
    <row r="177" spans="1:3">
      <c r="A177" s="94" t="s">
        <v>139</v>
      </c>
      <c r="B177" s="95">
        <v>78</v>
      </c>
      <c r="C177" s="95">
        <v>56</v>
      </c>
    </row>
    <row r="178" spans="1:3">
      <c r="A178" s="94" t="s">
        <v>139</v>
      </c>
      <c r="B178" s="95">
        <v>42</v>
      </c>
      <c r="C178" s="95">
        <v>42</v>
      </c>
    </row>
    <row r="179" spans="1:3">
      <c r="A179" s="94" t="s">
        <v>139</v>
      </c>
      <c r="B179" s="95">
        <v>26</v>
      </c>
      <c r="C179" s="95">
        <v>32</v>
      </c>
    </row>
    <row r="180" spans="1:3">
      <c r="A180" s="94" t="s">
        <v>320</v>
      </c>
      <c r="B180" s="95">
        <v>48</v>
      </c>
      <c r="C180" s="95">
        <v>28</v>
      </c>
    </row>
    <row r="181" spans="1:3">
      <c r="A181" s="94" t="s">
        <v>139</v>
      </c>
      <c r="B181" s="95">
        <v>26</v>
      </c>
      <c r="C181" s="95">
        <v>20</v>
      </c>
    </row>
    <row r="182" spans="1:3">
      <c r="A182" s="94" t="s">
        <v>139</v>
      </c>
      <c r="B182" s="95">
        <v>60</v>
      </c>
      <c r="C182" s="95">
        <v>60</v>
      </c>
    </row>
    <row r="183" spans="1:3">
      <c r="A183" s="94" t="s">
        <v>139</v>
      </c>
      <c r="B183" s="95">
        <v>62</v>
      </c>
      <c r="C183" s="95">
        <v>62</v>
      </c>
    </row>
    <row r="184" spans="1:3">
      <c r="A184" s="94" t="s">
        <v>139</v>
      </c>
      <c r="B184" s="95">
        <v>30</v>
      </c>
      <c r="C184" s="95">
        <v>12</v>
      </c>
    </row>
    <row r="185" spans="1:3">
      <c r="A185" s="94" t="s">
        <v>139</v>
      </c>
      <c r="B185" s="95">
        <v>56</v>
      </c>
      <c r="C185" s="95">
        <v>40</v>
      </c>
    </row>
    <row r="186" spans="1:3">
      <c r="A186" s="94" t="s">
        <v>320</v>
      </c>
      <c r="B186" s="95">
        <v>68</v>
      </c>
      <c r="C186" s="95">
        <v>42</v>
      </c>
    </row>
    <row r="187" spans="1:3">
      <c r="A187" s="94" t="s">
        <v>320</v>
      </c>
      <c r="B187" s="95">
        <v>40</v>
      </c>
      <c r="C187" s="95">
        <v>42</v>
      </c>
    </row>
    <row r="188" spans="1:3">
      <c r="A188" s="94" t="s">
        <v>320</v>
      </c>
      <c r="B188" s="95">
        <v>64</v>
      </c>
      <c r="C188" s="95">
        <v>78</v>
      </c>
    </row>
    <row r="189" spans="1:3">
      <c r="A189" s="94" t="s">
        <v>139</v>
      </c>
      <c r="B189" s="95">
        <v>54</v>
      </c>
      <c r="C189" s="95">
        <v>68</v>
      </c>
    </row>
    <row r="190" spans="1:3">
      <c r="A190" s="94" t="s">
        <v>320</v>
      </c>
      <c r="B190" s="95">
        <v>64</v>
      </c>
      <c r="C190" s="95">
        <v>46</v>
      </c>
    </row>
    <row r="191" spans="1:3">
      <c r="A191" s="94" t="s">
        <v>139</v>
      </c>
      <c r="B191" s="95">
        <v>50</v>
      </c>
      <c r="C191" s="95">
        <v>72</v>
      </c>
    </row>
    <row r="192" spans="1:3">
      <c r="A192" s="94" t="s">
        <v>139</v>
      </c>
      <c r="B192" s="95">
        <v>72</v>
      </c>
      <c r="C192" s="95">
        <v>82</v>
      </c>
    </row>
    <row r="193" spans="1:3">
      <c r="A193" s="94" t="s">
        <v>139</v>
      </c>
      <c r="B193" s="95">
        <v>62</v>
      </c>
      <c r="C193" s="95">
        <v>62</v>
      </c>
    </row>
    <row r="194" spans="1:3">
      <c r="A194" s="94" t="s">
        <v>320</v>
      </c>
      <c r="B194" s="95">
        <v>56</v>
      </c>
      <c r="C194" s="95">
        <v>56</v>
      </c>
    </row>
    <row r="195" spans="1:3">
      <c r="A195" s="94" t="s">
        <v>320</v>
      </c>
      <c r="B195" s="95">
        <v>34</v>
      </c>
      <c r="C195" s="95">
        <v>34</v>
      </c>
    </row>
    <row r="196" spans="1:3">
      <c r="A196" s="94" t="s">
        <v>139</v>
      </c>
      <c r="B196" s="95">
        <v>44</v>
      </c>
      <c r="C196" s="95">
        <v>50</v>
      </c>
    </row>
    <row r="197" spans="1:3">
      <c r="A197" s="94" t="s">
        <v>139</v>
      </c>
      <c r="B197" s="95">
        <v>58</v>
      </c>
      <c r="C197" s="95">
        <v>36</v>
      </c>
    </row>
    <row r="198" spans="1:3">
      <c r="A198" s="94" t="s">
        <v>320</v>
      </c>
      <c r="B198" s="95">
        <v>32</v>
      </c>
      <c r="C198" s="95">
        <v>48</v>
      </c>
    </row>
    <row r="199" spans="1:3">
      <c r="A199" s="94" t="s">
        <v>320</v>
      </c>
      <c r="B199" s="95">
        <v>78</v>
      </c>
      <c r="C199" s="95">
        <v>90</v>
      </c>
    </row>
    <row r="200" spans="1:3">
      <c r="A200" s="94" t="s">
        <v>139</v>
      </c>
      <c r="B200" s="95">
        <v>54</v>
      </c>
      <c r="C200" s="95">
        <v>75</v>
      </c>
    </row>
    <row r="201" spans="1:3">
      <c r="A201" s="94" t="s">
        <v>320</v>
      </c>
      <c r="B201" s="95">
        <v>62</v>
      </c>
      <c r="C201" s="95">
        <v>26</v>
      </c>
    </row>
  </sheetData>
  <mergeCells count="1">
    <mergeCell ref="F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7"/>
  <sheetViews>
    <sheetView workbookViewId="0">
      <selection activeCell="F11" sqref="F11"/>
    </sheetView>
  </sheetViews>
  <sheetFormatPr defaultRowHeight="15"/>
  <cols>
    <col min="3" max="3" width="21.85546875" customWidth="1"/>
    <col min="5" max="5" width="10.5703125" bestFit="1" customWidth="1"/>
    <col min="6" max="6" width="11.85546875" bestFit="1" customWidth="1"/>
    <col min="8" max="8" width="11.28515625" bestFit="1" customWidth="1"/>
  </cols>
  <sheetData>
    <row r="3" spans="2:12">
      <c r="B3" s="103" t="s">
        <v>327</v>
      </c>
      <c r="C3" s="104"/>
      <c r="D3" s="105" t="s">
        <v>328</v>
      </c>
      <c r="E3" s="104"/>
      <c r="F3" s="104"/>
      <c r="G3" s="104"/>
      <c r="H3" s="104"/>
      <c r="I3" s="104"/>
      <c r="J3" s="104"/>
      <c r="K3" s="104"/>
      <c r="L3" s="104"/>
    </row>
    <row r="4" spans="2:12">
      <c r="B4" s="104"/>
      <c r="C4" s="104"/>
      <c r="D4" s="106" t="s">
        <v>329</v>
      </c>
      <c r="E4" s="104"/>
      <c r="F4" s="104"/>
      <c r="G4" s="104"/>
      <c r="H4" s="104"/>
      <c r="I4" s="104"/>
      <c r="J4" s="104"/>
      <c r="K4" s="104"/>
      <c r="L4" s="104"/>
    </row>
    <row r="5" spans="2:12">
      <c r="B5" s="104"/>
      <c r="C5" s="104"/>
      <c r="D5" s="106" t="s">
        <v>330</v>
      </c>
      <c r="E5" s="104"/>
      <c r="F5" s="104"/>
      <c r="G5" s="104"/>
      <c r="H5" s="104"/>
      <c r="I5" s="104"/>
      <c r="J5" s="104"/>
      <c r="K5" s="104"/>
      <c r="L5" s="104"/>
    </row>
    <row r="6" spans="2:12">
      <c r="B6" s="104"/>
      <c r="C6" s="104"/>
      <c r="D6" s="106" t="s">
        <v>331</v>
      </c>
      <c r="E6" s="104"/>
      <c r="F6" s="104"/>
      <c r="G6" s="104"/>
      <c r="H6" s="104"/>
      <c r="I6" s="104"/>
      <c r="J6" s="104"/>
      <c r="K6" s="104"/>
      <c r="L6" s="104"/>
    </row>
    <row r="7" spans="2:12">
      <c r="B7" s="104"/>
      <c r="C7" s="104"/>
      <c r="D7" s="106"/>
      <c r="E7" s="104"/>
      <c r="F7" s="104"/>
      <c r="G7" s="104"/>
      <c r="H7" s="104"/>
      <c r="I7" s="104"/>
      <c r="J7" s="104"/>
      <c r="K7" s="104"/>
      <c r="L7" s="104"/>
    </row>
    <row r="8" spans="2:12">
      <c r="B8" s="107" t="s">
        <v>332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</row>
    <row r="9" spans="2:12"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</row>
    <row r="10" spans="2:12" ht="51">
      <c r="B10" s="108" t="s">
        <v>333</v>
      </c>
      <c r="C10" s="109" t="s">
        <v>334</v>
      </c>
      <c r="D10" s="109" t="s">
        <v>335</v>
      </c>
      <c r="E10" s="109" t="s">
        <v>336</v>
      </c>
      <c r="F10" s="109" t="s">
        <v>337</v>
      </c>
      <c r="G10" s="109" t="s">
        <v>338</v>
      </c>
      <c r="H10" s="109" t="s">
        <v>339</v>
      </c>
      <c r="I10" s="109" t="s">
        <v>340</v>
      </c>
      <c r="J10" s="109" t="s">
        <v>341</v>
      </c>
      <c r="K10" s="109" t="s">
        <v>342</v>
      </c>
      <c r="L10" s="104"/>
    </row>
    <row r="11" spans="2:12">
      <c r="B11" s="110" t="s">
        <v>343</v>
      </c>
      <c r="C11" s="111" t="s">
        <v>344</v>
      </c>
      <c r="D11" s="112">
        <v>1</v>
      </c>
      <c r="E11" s="113" t="s">
        <v>345</v>
      </c>
      <c r="F11" s="113" t="s">
        <v>346</v>
      </c>
      <c r="G11" s="114">
        <v>0.5</v>
      </c>
      <c r="H11" s="115">
        <v>4.5</v>
      </c>
      <c r="I11" s="115"/>
      <c r="J11" s="116">
        <v>7.0000000000000007E-2</v>
      </c>
      <c r="K11" s="115"/>
      <c r="L11" s="104"/>
    </row>
    <row r="12" spans="2:12">
      <c r="B12" s="117" t="s">
        <v>347</v>
      </c>
      <c r="C12" s="111" t="s">
        <v>348</v>
      </c>
      <c r="D12" s="111">
        <v>2</v>
      </c>
      <c r="E12" s="118" t="s">
        <v>349</v>
      </c>
      <c r="F12" s="118" t="s">
        <v>350</v>
      </c>
      <c r="G12" s="119">
        <v>1</v>
      </c>
      <c r="H12" s="120">
        <v>1234</v>
      </c>
      <c r="I12" s="120"/>
      <c r="J12" s="121">
        <v>0.22</v>
      </c>
      <c r="K12" s="120"/>
      <c r="L12" s="104"/>
    </row>
    <row r="13" spans="2:12">
      <c r="B13" s="117" t="s">
        <v>351</v>
      </c>
      <c r="C13" s="111" t="s">
        <v>352</v>
      </c>
      <c r="D13" s="111">
        <v>3</v>
      </c>
      <c r="E13" s="118" t="s">
        <v>345</v>
      </c>
      <c r="F13" s="118" t="s">
        <v>353</v>
      </c>
      <c r="G13" s="122">
        <v>1</v>
      </c>
      <c r="H13" s="120">
        <v>3.6</v>
      </c>
      <c r="I13" s="120"/>
      <c r="J13" s="121">
        <v>7.0000000000000007E-2</v>
      </c>
      <c r="K13" s="120"/>
      <c r="L13" s="104"/>
    </row>
    <row r="14" spans="2:12">
      <c r="B14" s="117" t="s">
        <v>354</v>
      </c>
      <c r="C14" s="111" t="s">
        <v>348</v>
      </c>
      <c r="D14" s="111">
        <v>1</v>
      </c>
      <c r="E14" s="118" t="s">
        <v>349</v>
      </c>
      <c r="F14" s="118" t="s">
        <v>355</v>
      </c>
      <c r="G14" s="119">
        <v>1</v>
      </c>
      <c r="H14" s="120">
        <v>1145</v>
      </c>
      <c r="I14" s="120"/>
      <c r="J14" s="121">
        <v>0.22</v>
      </c>
      <c r="K14" s="120"/>
      <c r="L14" s="104"/>
    </row>
    <row r="15" spans="2:12">
      <c r="B15" s="117" t="s">
        <v>356</v>
      </c>
      <c r="C15" s="111" t="s">
        <v>344</v>
      </c>
      <c r="D15" s="111">
        <v>2</v>
      </c>
      <c r="E15" s="118" t="s">
        <v>345</v>
      </c>
      <c r="F15" s="118" t="s">
        <v>357</v>
      </c>
      <c r="G15" s="123">
        <v>2</v>
      </c>
      <c r="H15" s="120">
        <v>1.1499999999999999</v>
      </c>
      <c r="I15" s="120"/>
      <c r="J15" s="121">
        <v>0</v>
      </c>
      <c r="K15" s="120"/>
      <c r="L15" s="104"/>
    </row>
    <row r="16" spans="2:12">
      <c r="B16" s="117" t="s">
        <v>358</v>
      </c>
      <c r="C16" s="111" t="s">
        <v>352</v>
      </c>
      <c r="D16" s="111">
        <v>3</v>
      </c>
      <c r="E16" s="118" t="s">
        <v>349</v>
      </c>
      <c r="F16" s="118" t="s">
        <v>359</v>
      </c>
      <c r="G16" s="119">
        <v>1</v>
      </c>
      <c r="H16" s="120">
        <v>189</v>
      </c>
      <c r="I16" s="120"/>
      <c r="J16" s="121">
        <v>0.22</v>
      </c>
      <c r="K16" s="120"/>
      <c r="L16" s="104"/>
    </row>
    <row r="17" spans="2:12">
      <c r="B17" s="117" t="s">
        <v>360</v>
      </c>
      <c r="C17" s="111" t="s">
        <v>348</v>
      </c>
      <c r="D17" s="111">
        <v>1</v>
      </c>
      <c r="E17" s="118" t="s">
        <v>345</v>
      </c>
      <c r="F17" s="118" t="s">
        <v>361</v>
      </c>
      <c r="G17" s="122">
        <v>0.4</v>
      </c>
      <c r="H17" s="120">
        <v>4.5999999999999996</v>
      </c>
      <c r="I17" s="120"/>
      <c r="J17" s="121">
        <v>7.0000000000000007E-2</v>
      </c>
      <c r="K17" s="120"/>
      <c r="L17" s="104"/>
    </row>
    <row r="18" spans="2:12">
      <c r="B18" s="117" t="s">
        <v>362</v>
      </c>
      <c r="C18" s="111" t="s">
        <v>344</v>
      </c>
      <c r="D18" s="111">
        <v>2</v>
      </c>
      <c r="E18" s="118" t="s">
        <v>345</v>
      </c>
      <c r="F18" s="118" t="s">
        <v>363</v>
      </c>
      <c r="G18" s="122">
        <v>3</v>
      </c>
      <c r="H18" s="120">
        <v>6.8</v>
      </c>
      <c r="I18" s="120"/>
      <c r="J18" s="121">
        <v>7.0000000000000007E-2</v>
      </c>
      <c r="K18" s="120"/>
      <c r="L18" s="104"/>
    </row>
    <row r="19" spans="2:12">
      <c r="B19" s="117" t="s">
        <v>364</v>
      </c>
      <c r="C19" s="111" t="s">
        <v>352</v>
      </c>
      <c r="D19" s="111">
        <v>3</v>
      </c>
      <c r="E19" s="118" t="s">
        <v>345</v>
      </c>
      <c r="F19" s="118" t="s">
        <v>365</v>
      </c>
      <c r="G19" s="122">
        <v>2.4</v>
      </c>
      <c r="H19" s="120">
        <v>23.7</v>
      </c>
      <c r="I19" s="120"/>
      <c r="J19" s="121">
        <v>7.0000000000000007E-2</v>
      </c>
      <c r="K19" s="120"/>
      <c r="L19" s="104"/>
    </row>
    <row r="20" spans="2:12">
      <c r="B20" s="117" t="s">
        <v>366</v>
      </c>
      <c r="C20" s="111" t="s">
        <v>352</v>
      </c>
      <c r="D20" s="111">
        <v>3</v>
      </c>
      <c r="E20" s="118" t="s">
        <v>349</v>
      </c>
      <c r="F20" s="118" t="s">
        <v>367</v>
      </c>
      <c r="G20" s="119">
        <v>2</v>
      </c>
      <c r="H20" s="120">
        <v>145</v>
      </c>
      <c r="I20" s="120"/>
      <c r="J20" s="121">
        <v>0.22</v>
      </c>
      <c r="K20" s="120"/>
      <c r="L20" s="104"/>
    </row>
    <row r="21" spans="2:12">
      <c r="B21" s="117" t="s">
        <v>368</v>
      </c>
      <c r="C21" s="111" t="s">
        <v>348</v>
      </c>
      <c r="D21" s="111">
        <v>1</v>
      </c>
      <c r="E21" s="118" t="s">
        <v>349</v>
      </c>
      <c r="F21" s="118" t="s">
        <v>369</v>
      </c>
      <c r="G21" s="119">
        <v>2</v>
      </c>
      <c r="H21" s="120">
        <v>2133</v>
      </c>
      <c r="I21" s="120"/>
      <c r="J21" s="121">
        <v>0.22</v>
      </c>
      <c r="K21" s="120"/>
      <c r="L21" s="104"/>
    </row>
    <row r="22" spans="2:12">
      <c r="B22" s="117" t="s">
        <v>370</v>
      </c>
      <c r="C22" s="111" t="s">
        <v>344</v>
      </c>
      <c r="D22" s="111">
        <v>2</v>
      </c>
      <c r="E22" s="118" t="s">
        <v>349</v>
      </c>
      <c r="F22" s="118" t="s">
        <v>371</v>
      </c>
      <c r="G22" s="119">
        <v>3</v>
      </c>
      <c r="H22" s="120">
        <v>1424</v>
      </c>
      <c r="I22" s="120"/>
      <c r="J22" s="121">
        <v>0.22</v>
      </c>
      <c r="K22" s="120"/>
      <c r="L22" s="104"/>
    </row>
    <row r="23" spans="2:12">
      <c r="B23" s="117" t="s">
        <v>372</v>
      </c>
      <c r="C23" s="111" t="s">
        <v>352</v>
      </c>
      <c r="D23" s="111">
        <v>3</v>
      </c>
      <c r="E23" s="118" t="s">
        <v>345</v>
      </c>
      <c r="F23" s="118" t="s">
        <v>373</v>
      </c>
      <c r="G23" s="122">
        <v>0.8</v>
      </c>
      <c r="H23" s="120">
        <v>5.2</v>
      </c>
      <c r="I23" s="120"/>
      <c r="J23" s="121">
        <v>7.0000000000000007E-2</v>
      </c>
      <c r="K23" s="120"/>
      <c r="L23" s="104"/>
    </row>
    <row r="24" spans="2:12">
      <c r="B24" s="124" t="s">
        <v>374</v>
      </c>
      <c r="C24" s="125" t="s">
        <v>348</v>
      </c>
      <c r="D24" s="125">
        <v>1</v>
      </c>
      <c r="E24" s="126" t="s">
        <v>345</v>
      </c>
      <c r="F24" s="126" t="s">
        <v>375</v>
      </c>
      <c r="G24" s="127">
        <v>1.5</v>
      </c>
      <c r="H24" s="128">
        <v>9.4</v>
      </c>
      <c r="I24" s="128"/>
      <c r="J24" s="129">
        <v>7.0000000000000007E-2</v>
      </c>
      <c r="K24" s="128"/>
      <c r="L24" s="104"/>
    </row>
    <row r="25" spans="2:12"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</row>
    <row r="26" spans="2:12"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</row>
    <row r="27" spans="2:12" ht="25.5">
      <c r="B27" s="130" t="s">
        <v>376</v>
      </c>
      <c r="C27" s="104" t="s">
        <v>377</v>
      </c>
      <c r="D27" s="104"/>
      <c r="E27" s="104"/>
      <c r="F27" s="104"/>
      <c r="G27" s="130" t="s">
        <v>378</v>
      </c>
      <c r="H27" s="131"/>
      <c r="I27" s="132" t="s">
        <v>379</v>
      </c>
      <c r="J27" s="132" t="s">
        <v>380</v>
      </c>
      <c r="K27" s="132" t="s">
        <v>342</v>
      </c>
      <c r="L27" s="133" t="s">
        <v>340</v>
      </c>
    </row>
    <row r="28" spans="2:12">
      <c r="B28" s="104"/>
      <c r="C28" s="134" t="s">
        <v>352</v>
      </c>
      <c r="D28" s="135"/>
      <c r="E28" s="104"/>
      <c r="F28" s="104"/>
      <c r="G28" s="104"/>
      <c r="H28" s="193"/>
      <c r="I28" s="136"/>
      <c r="J28" s="137">
        <v>0.22</v>
      </c>
      <c r="K28" s="136"/>
      <c r="L28" s="138"/>
    </row>
    <row r="29" spans="2:12">
      <c r="B29" s="104"/>
      <c r="C29" s="134" t="s">
        <v>344</v>
      </c>
      <c r="D29" s="135"/>
      <c r="E29" s="104"/>
      <c r="F29" s="104"/>
      <c r="G29" s="104"/>
      <c r="H29" s="193"/>
      <c r="I29" s="136"/>
      <c r="J29" s="137">
        <v>7.0000000000000007E-2</v>
      </c>
      <c r="K29" s="136"/>
      <c r="L29" s="138"/>
    </row>
    <row r="30" spans="2:12">
      <c r="B30" s="104"/>
      <c r="C30" s="134" t="s">
        <v>348</v>
      </c>
      <c r="D30" s="135"/>
      <c r="E30" s="104"/>
      <c r="F30" s="104"/>
      <c r="G30" s="104"/>
      <c r="H30" s="193"/>
      <c r="I30" s="136"/>
      <c r="J30" s="137">
        <v>0</v>
      </c>
      <c r="K30" s="136"/>
      <c r="L30" s="138"/>
    </row>
    <row r="31" spans="2:12">
      <c r="B31" s="104"/>
      <c r="C31" s="104"/>
      <c r="D31" s="104"/>
      <c r="E31" s="104"/>
      <c r="F31" s="104"/>
      <c r="G31" s="104"/>
      <c r="H31" s="193"/>
      <c r="I31" s="194"/>
      <c r="J31" s="195"/>
      <c r="K31" s="195"/>
      <c r="L31" s="196"/>
    </row>
    <row r="32" spans="2:12"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</row>
    <row r="33" spans="2:12">
      <c r="B33" s="130" t="s">
        <v>381</v>
      </c>
      <c r="C33" s="104" t="s">
        <v>382</v>
      </c>
      <c r="D33" s="104"/>
      <c r="E33" s="104"/>
      <c r="F33" s="104"/>
      <c r="G33" s="104"/>
      <c r="H33" s="104"/>
      <c r="I33" s="104"/>
      <c r="J33" s="104"/>
      <c r="K33" s="104"/>
      <c r="L33" s="104"/>
    </row>
    <row r="34" spans="2:12">
      <c r="B34" s="104"/>
      <c r="C34" s="134" t="s">
        <v>349</v>
      </c>
      <c r="D34" s="135"/>
      <c r="E34" s="104"/>
      <c r="F34" s="104"/>
      <c r="G34" s="104"/>
      <c r="H34" s="104"/>
      <c r="I34" s="104"/>
      <c r="J34" s="104"/>
      <c r="K34" s="104"/>
      <c r="L34" s="104"/>
    </row>
    <row r="35" spans="2:12">
      <c r="B35" s="104"/>
      <c r="C35" s="134" t="s">
        <v>345</v>
      </c>
      <c r="D35" s="135"/>
      <c r="E35" s="104"/>
      <c r="F35" s="104"/>
      <c r="G35" s="104"/>
      <c r="H35" s="104"/>
      <c r="I35" s="104"/>
      <c r="J35" s="104"/>
      <c r="K35" s="104"/>
      <c r="L35" s="104"/>
    </row>
    <row r="36" spans="2:12"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</row>
    <row r="37" spans="2:12"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</row>
  </sheetData>
  <mergeCells count="2">
    <mergeCell ref="H28:H31"/>
    <mergeCell ref="I31:L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7"/>
  <sheetViews>
    <sheetView workbookViewId="0">
      <selection activeCell="H29" sqref="H29"/>
    </sheetView>
  </sheetViews>
  <sheetFormatPr defaultRowHeight="15"/>
  <cols>
    <col min="2" max="2" width="13.140625" customWidth="1"/>
    <col min="3" max="3" width="14.140625" customWidth="1"/>
    <col min="5" max="5" width="16" customWidth="1"/>
    <col min="8" max="8" width="18" customWidth="1"/>
    <col min="9" max="9" width="15.28515625" customWidth="1"/>
    <col min="10" max="11" width="12.5703125" customWidth="1"/>
    <col min="12" max="12" width="14.85546875" customWidth="1"/>
  </cols>
  <sheetData>
    <row r="1" spans="2:12" ht="15.75" thickBot="1"/>
    <row r="2" spans="2:12">
      <c r="H2" s="139" t="s">
        <v>383</v>
      </c>
      <c r="I2" s="140"/>
      <c r="J2" s="140"/>
      <c r="K2" s="141"/>
    </row>
    <row r="3" spans="2:12">
      <c r="H3" s="142" t="s">
        <v>384</v>
      </c>
      <c r="I3" s="143"/>
      <c r="J3" s="143"/>
      <c r="K3" s="144"/>
    </row>
    <row r="4" spans="2:12" ht="15.75" thickBot="1">
      <c r="H4" s="145" t="s">
        <v>385</v>
      </c>
      <c r="I4" s="146"/>
      <c r="J4" s="146"/>
      <c r="K4" s="147"/>
    </row>
    <row r="5" spans="2:12" ht="25.5">
      <c r="B5" s="148" t="s">
        <v>386</v>
      </c>
      <c r="C5" s="148" t="s">
        <v>387</v>
      </c>
      <c r="D5" s="148" t="s">
        <v>388</v>
      </c>
      <c r="E5" s="148" t="s">
        <v>406</v>
      </c>
      <c r="F5" s="148" t="s">
        <v>389</v>
      </c>
    </row>
    <row r="6" spans="2:12" ht="15.75" thickBot="1">
      <c r="B6" s="52" t="s">
        <v>390</v>
      </c>
      <c r="C6" s="52" t="s">
        <v>391</v>
      </c>
      <c r="D6" s="52">
        <v>2555</v>
      </c>
      <c r="E6" s="52">
        <f>D6*12</f>
        <v>30660</v>
      </c>
      <c r="F6" s="52" t="s">
        <v>392</v>
      </c>
    </row>
    <row r="7" spans="2:12" ht="51" customHeight="1" thickBot="1">
      <c r="B7" s="52" t="s">
        <v>390</v>
      </c>
      <c r="C7" s="52" t="s">
        <v>393</v>
      </c>
      <c r="D7" s="52">
        <v>3251</v>
      </c>
      <c r="E7" s="52">
        <f>D7*12</f>
        <v>39012</v>
      </c>
      <c r="F7" s="52" t="s">
        <v>394</v>
      </c>
      <c r="H7" s="149" t="s">
        <v>387</v>
      </c>
      <c r="I7" s="150" t="s">
        <v>395</v>
      </c>
      <c r="J7" s="150" t="s">
        <v>396</v>
      </c>
      <c r="K7" s="150" t="s">
        <v>397</v>
      </c>
      <c r="L7" s="150" t="s">
        <v>398</v>
      </c>
    </row>
    <row r="8" spans="2:12" ht="15.75" thickBot="1">
      <c r="B8" s="52" t="s">
        <v>390</v>
      </c>
      <c r="C8" s="52" t="s">
        <v>399</v>
      </c>
      <c r="D8" s="52">
        <v>3451</v>
      </c>
      <c r="E8" s="52">
        <f>D8*12</f>
        <v>41412</v>
      </c>
      <c r="F8" s="52" t="s">
        <v>400</v>
      </c>
      <c r="H8" s="151" t="s">
        <v>391</v>
      </c>
      <c r="I8" s="152"/>
      <c r="J8" s="152"/>
      <c r="K8" s="152"/>
      <c r="L8" s="152"/>
    </row>
    <row r="9" spans="2:12" ht="15.75" thickBot="1">
      <c r="B9" s="52" t="s">
        <v>390</v>
      </c>
      <c r="C9" s="52" t="s">
        <v>399</v>
      </c>
      <c r="D9" s="52">
        <v>3456</v>
      </c>
      <c r="E9" s="52">
        <f>D9*12.5</f>
        <v>43200</v>
      </c>
      <c r="F9" s="52" t="s">
        <v>400</v>
      </c>
      <c r="H9" s="151" t="s">
        <v>399</v>
      </c>
      <c r="I9" s="152"/>
      <c r="J9" s="152"/>
      <c r="K9" s="152"/>
      <c r="L9" s="152"/>
    </row>
    <row r="10" spans="2:12" ht="15.75" thickBot="1">
      <c r="B10" s="52" t="s">
        <v>390</v>
      </c>
      <c r="C10" s="52" t="s">
        <v>391</v>
      </c>
      <c r="D10" s="52">
        <v>3999</v>
      </c>
      <c r="E10" s="52">
        <f>D10*12.5</f>
        <v>49987.5</v>
      </c>
      <c r="F10" s="52" t="s">
        <v>392</v>
      </c>
      <c r="H10" s="151" t="s">
        <v>393</v>
      </c>
      <c r="I10" s="152"/>
      <c r="J10" s="152"/>
      <c r="K10" s="152"/>
      <c r="L10" s="152"/>
    </row>
    <row r="11" spans="2:12" ht="15.75" thickBot="1">
      <c r="B11" s="52" t="s">
        <v>390</v>
      </c>
      <c r="C11" s="52" t="s">
        <v>393</v>
      </c>
      <c r="D11" s="52">
        <v>4789</v>
      </c>
      <c r="E11" s="52">
        <f>D11*12.5</f>
        <v>59862.5</v>
      </c>
      <c r="F11" s="52" t="s">
        <v>394</v>
      </c>
      <c r="H11" s="151" t="s">
        <v>401</v>
      </c>
      <c r="I11" s="152"/>
      <c r="J11" s="152"/>
      <c r="K11" s="152"/>
      <c r="L11" s="152"/>
    </row>
    <row r="12" spans="2:12">
      <c r="B12" s="52" t="s">
        <v>390</v>
      </c>
      <c r="C12" s="52" t="s">
        <v>401</v>
      </c>
      <c r="D12" s="52">
        <v>5000</v>
      </c>
      <c r="E12" s="52">
        <f>D12*12.5</f>
        <v>62500</v>
      </c>
      <c r="F12" s="52" t="s">
        <v>402</v>
      </c>
    </row>
    <row r="13" spans="2:12">
      <c r="B13" s="52" t="s">
        <v>390</v>
      </c>
      <c r="C13" s="52" t="s">
        <v>401</v>
      </c>
      <c r="D13" s="52">
        <v>5231</v>
      </c>
      <c r="E13" s="52">
        <f>D13*12</f>
        <v>62772</v>
      </c>
      <c r="F13" s="52" t="s">
        <v>402</v>
      </c>
    </row>
    <row r="14" spans="2:12" ht="15.75" thickBot="1">
      <c r="B14" s="52" t="s">
        <v>403</v>
      </c>
      <c r="C14" s="52" t="s">
        <v>401</v>
      </c>
      <c r="D14" s="52">
        <v>2301</v>
      </c>
      <c r="E14" s="52">
        <f>D14*60</f>
        <v>138060</v>
      </c>
      <c r="F14" s="52" t="s">
        <v>402</v>
      </c>
    </row>
    <row r="15" spans="2:12" ht="75.75" thickBot="1">
      <c r="B15" s="52" t="s">
        <v>403</v>
      </c>
      <c r="C15" s="52" t="s">
        <v>399</v>
      </c>
      <c r="D15" s="52">
        <v>3031</v>
      </c>
      <c r="E15" s="52">
        <f>D15*60</f>
        <v>181860</v>
      </c>
      <c r="F15" s="52" t="s">
        <v>400</v>
      </c>
      <c r="H15" s="149" t="s">
        <v>389</v>
      </c>
      <c r="I15" s="150" t="s">
        <v>395</v>
      </c>
      <c r="J15" s="150" t="s">
        <v>396</v>
      </c>
      <c r="K15" s="150" t="s">
        <v>404</v>
      </c>
      <c r="L15" s="150" t="s">
        <v>405</v>
      </c>
    </row>
    <row r="16" spans="2:12" ht="15.75" thickBot="1">
      <c r="B16" s="52" t="s">
        <v>403</v>
      </c>
      <c r="C16" s="52" t="s">
        <v>399</v>
      </c>
      <c r="D16" s="52">
        <v>3482</v>
      </c>
      <c r="E16" s="52">
        <f>D16*63</f>
        <v>219366</v>
      </c>
      <c r="F16" s="52" t="s">
        <v>400</v>
      </c>
      <c r="H16" s="151" t="s">
        <v>400</v>
      </c>
      <c r="I16" s="152"/>
      <c r="J16" s="152"/>
      <c r="K16" s="152"/>
      <c r="L16" s="152"/>
    </row>
    <row r="17" spans="2:14" ht="15.75" thickBot="1">
      <c r="B17" s="52" t="s">
        <v>403</v>
      </c>
      <c r="C17" s="52" t="s">
        <v>393</v>
      </c>
      <c r="D17" s="52">
        <v>4001</v>
      </c>
      <c r="E17" s="52">
        <f>D17*60</f>
        <v>240060</v>
      </c>
      <c r="F17" s="52" t="s">
        <v>394</v>
      </c>
      <c r="H17" s="151" t="s">
        <v>402</v>
      </c>
      <c r="I17" s="152"/>
      <c r="J17" s="152"/>
      <c r="K17" s="152"/>
      <c r="L17" s="152"/>
    </row>
    <row r="18" spans="2:14" ht="15.75" thickBot="1">
      <c r="B18" s="52" t="s">
        <v>403</v>
      </c>
      <c r="C18" s="52" t="s">
        <v>393</v>
      </c>
      <c r="D18" s="52">
        <v>3908</v>
      </c>
      <c r="E18" s="52">
        <f>D18*63</f>
        <v>246204</v>
      </c>
      <c r="F18" s="52" t="s">
        <v>394</v>
      </c>
      <c r="H18" s="151" t="s">
        <v>392</v>
      </c>
      <c r="I18" s="152"/>
      <c r="J18" s="152"/>
      <c r="K18" s="152"/>
      <c r="L18" s="152"/>
    </row>
    <row r="19" spans="2:14" ht="15.75" thickBot="1">
      <c r="B19" s="52" t="s">
        <v>403</v>
      </c>
      <c r="C19" s="52" t="s">
        <v>391</v>
      </c>
      <c r="D19" s="52">
        <v>5110</v>
      </c>
      <c r="E19" s="52">
        <f>D19*60</f>
        <v>306600</v>
      </c>
      <c r="F19" s="52" t="s">
        <v>392</v>
      </c>
      <c r="H19" s="151" t="s">
        <v>394</v>
      </c>
      <c r="I19" s="152"/>
      <c r="J19" s="152"/>
      <c r="K19" s="152"/>
      <c r="L19" s="152"/>
    </row>
    <row r="20" spans="2:14">
      <c r="B20" s="52" t="s">
        <v>403</v>
      </c>
      <c r="C20" s="52" t="s">
        <v>401</v>
      </c>
      <c r="D20" s="52">
        <v>5034</v>
      </c>
      <c r="E20" s="52">
        <f>D20*63</f>
        <v>317142</v>
      </c>
      <c r="F20" s="52" t="s">
        <v>402</v>
      </c>
    </row>
    <row r="21" spans="2:14">
      <c r="B21" s="52" t="s">
        <v>403</v>
      </c>
      <c r="C21" s="52" t="s">
        <v>391</v>
      </c>
      <c r="D21" s="52">
        <v>6578</v>
      </c>
      <c r="E21" s="52">
        <f>D21*63</f>
        <v>414414</v>
      </c>
      <c r="F21" s="52" t="s">
        <v>392</v>
      </c>
      <c r="H21" s="153"/>
      <c r="I21" s="154"/>
      <c r="J21" s="154"/>
      <c r="K21" s="154"/>
      <c r="L21" s="154"/>
      <c r="M21" s="154"/>
      <c r="N21" s="154"/>
    </row>
    <row r="22" spans="2:14">
      <c r="B22" s="52" t="s">
        <v>390</v>
      </c>
      <c r="C22" s="52" t="s">
        <v>393</v>
      </c>
      <c r="D22" s="52">
        <v>2331</v>
      </c>
      <c r="E22" s="52">
        <f>D22*12.5</f>
        <v>29137.5</v>
      </c>
      <c r="F22" s="52" t="s">
        <v>394</v>
      </c>
      <c r="H22" s="153"/>
      <c r="I22" s="154"/>
      <c r="J22" s="154"/>
      <c r="K22" s="154"/>
      <c r="L22" s="154"/>
      <c r="M22" s="154"/>
      <c r="N22" s="154"/>
    </row>
    <row r="23" spans="2:14">
      <c r="B23" s="52" t="s">
        <v>390</v>
      </c>
      <c r="C23" s="52" t="s">
        <v>401</v>
      </c>
      <c r="D23" s="52">
        <v>2345</v>
      </c>
      <c r="E23" s="52">
        <f>D23*12.5</f>
        <v>29312.5</v>
      </c>
      <c r="F23" s="52" t="s">
        <v>402</v>
      </c>
      <c r="H23" s="153"/>
      <c r="I23" s="154"/>
      <c r="J23" s="154"/>
      <c r="K23" s="154"/>
      <c r="L23" s="154"/>
      <c r="M23" s="154"/>
      <c r="N23" s="154"/>
    </row>
    <row r="24" spans="2:14">
      <c r="B24" s="52" t="s">
        <v>390</v>
      </c>
      <c r="C24" s="52" t="s">
        <v>393</v>
      </c>
      <c r="D24" s="52">
        <v>2390</v>
      </c>
      <c r="E24" s="52">
        <f>D24*13</f>
        <v>31070</v>
      </c>
      <c r="F24" s="52" t="s">
        <v>394</v>
      </c>
      <c r="H24" s="153"/>
      <c r="I24" s="154"/>
      <c r="J24" s="154"/>
      <c r="K24" s="154"/>
      <c r="L24" s="154"/>
      <c r="M24" s="154"/>
      <c r="N24" s="154"/>
    </row>
    <row r="25" spans="2:14">
      <c r="B25" s="52" t="s">
        <v>390</v>
      </c>
      <c r="C25" s="52" t="s">
        <v>391</v>
      </c>
      <c r="D25" s="52">
        <v>2800</v>
      </c>
      <c r="E25" s="52">
        <f>D25*13</f>
        <v>36400</v>
      </c>
      <c r="F25" s="52" t="s">
        <v>392</v>
      </c>
    </row>
    <row r="26" spans="2:14">
      <c r="B26" s="52" t="s">
        <v>390</v>
      </c>
      <c r="C26" s="52" t="s">
        <v>391</v>
      </c>
      <c r="D26" s="52">
        <v>3214</v>
      </c>
      <c r="E26" s="52">
        <f>D26*12.5</f>
        <v>40175</v>
      </c>
      <c r="F26" s="52" t="s">
        <v>392</v>
      </c>
    </row>
    <row r="27" spans="2:14">
      <c r="B27" s="52" t="s">
        <v>390</v>
      </c>
      <c r="C27" s="52" t="s">
        <v>399</v>
      </c>
      <c r="D27" s="52">
        <v>3802</v>
      </c>
      <c r="E27" s="52">
        <f>D27*12.5</f>
        <v>47525</v>
      </c>
      <c r="F27" s="52" t="s">
        <v>400</v>
      </c>
    </row>
    <row r="28" spans="2:14">
      <c r="B28" s="52" t="s">
        <v>390</v>
      </c>
      <c r="C28" s="52" t="s">
        <v>399</v>
      </c>
      <c r="D28" s="52">
        <v>4523</v>
      </c>
      <c r="E28" s="52">
        <f>D28*13</f>
        <v>58799</v>
      </c>
      <c r="F28" s="52" t="s">
        <v>400</v>
      </c>
    </row>
    <row r="29" spans="2:14">
      <c r="B29" s="52" t="s">
        <v>390</v>
      </c>
      <c r="C29" s="52" t="s">
        <v>401</v>
      </c>
      <c r="D29" s="52">
        <v>4801</v>
      </c>
      <c r="E29" s="52">
        <f>D29*13</f>
        <v>62413</v>
      </c>
      <c r="F29" s="52" t="s">
        <v>402</v>
      </c>
    </row>
    <row r="30" spans="2:14">
      <c r="B30" s="52" t="s">
        <v>403</v>
      </c>
      <c r="C30" s="52" t="s">
        <v>391</v>
      </c>
      <c r="D30" s="52">
        <v>2220</v>
      </c>
      <c r="E30" s="52">
        <f>D30*65</f>
        <v>144300</v>
      </c>
      <c r="F30" s="52" t="s">
        <v>392</v>
      </c>
    </row>
    <row r="31" spans="2:14">
      <c r="B31" s="52" t="s">
        <v>403</v>
      </c>
      <c r="C31" s="52" t="s">
        <v>391</v>
      </c>
      <c r="D31" s="52">
        <v>2341</v>
      </c>
      <c r="E31" s="52">
        <f>D31*63</f>
        <v>147483</v>
      </c>
      <c r="F31" s="52" t="s">
        <v>392</v>
      </c>
    </row>
    <row r="32" spans="2:14">
      <c r="B32" s="52" t="s">
        <v>403</v>
      </c>
      <c r="C32" s="52" t="s">
        <v>393</v>
      </c>
      <c r="D32" s="52">
        <v>3021</v>
      </c>
      <c r="E32" s="52">
        <f>D32*63</f>
        <v>190323</v>
      </c>
      <c r="F32" s="52" t="s">
        <v>394</v>
      </c>
    </row>
    <row r="33" spans="2:6">
      <c r="B33" s="52" t="s">
        <v>403</v>
      </c>
      <c r="C33" s="52" t="s">
        <v>401</v>
      </c>
      <c r="D33" s="52">
        <v>2950</v>
      </c>
      <c r="E33" s="52">
        <f>D33*65</f>
        <v>191750</v>
      </c>
      <c r="F33" s="52" t="s">
        <v>402</v>
      </c>
    </row>
    <row r="34" spans="2:6">
      <c r="B34" s="52" t="s">
        <v>403</v>
      </c>
      <c r="C34" s="52" t="s">
        <v>393</v>
      </c>
      <c r="D34" s="52">
        <v>3451</v>
      </c>
      <c r="E34" s="52">
        <f>D34*65</f>
        <v>224315</v>
      </c>
      <c r="F34" s="52" t="s">
        <v>394</v>
      </c>
    </row>
    <row r="35" spans="2:6">
      <c r="B35" s="52" t="s">
        <v>403</v>
      </c>
      <c r="C35" s="52" t="s">
        <v>399</v>
      </c>
      <c r="D35" s="52">
        <v>3891</v>
      </c>
      <c r="E35" s="52">
        <f>D35*63</f>
        <v>245133</v>
      </c>
      <c r="F35" s="52" t="s">
        <v>400</v>
      </c>
    </row>
    <row r="36" spans="2:6">
      <c r="B36" s="52" t="s">
        <v>403</v>
      </c>
      <c r="C36" s="52" t="s">
        <v>399</v>
      </c>
      <c r="D36" s="52">
        <v>4899</v>
      </c>
      <c r="E36" s="52">
        <f>D36*65</f>
        <v>318435</v>
      </c>
      <c r="F36" s="52" t="s">
        <v>400</v>
      </c>
    </row>
    <row r="37" spans="2:6">
      <c r="B37" s="52" t="s">
        <v>403</v>
      </c>
      <c r="C37" s="52" t="s">
        <v>401</v>
      </c>
      <c r="D37" s="52">
        <v>7891</v>
      </c>
      <c r="E37" s="52">
        <f>D37*63</f>
        <v>497133</v>
      </c>
      <c r="F37" s="52" t="s">
        <v>402</v>
      </c>
    </row>
    <row r="38" spans="2:6">
      <c r="B38" s="52" t="s">
        <v>390</v>
      </c>
      <c r="C38" s="52" t="s">
        <v>393</v>
      </c>
      <c r="D38" s="52">
        <v>2345</v>
      </c>
      <c r="E38" s="52">
        <f t="shared" ref="E38:E45" si="0">D38*13</f>
        <v>30485</v>
      </c>
      <c r="F38" s="52" t="s">
        <v>394</v>
      </c>
    </row>
    <row r="39" spans="2:6">
      <c r="B39" s="52" t="s">
        <v>390</v>
      </c>
      <c r="C39" s="52" t="s">
        <v>391</v>
      </c>
      <c r="D39" s="52">
        <v>2788</v>
      </c>
      <c r="E39" s="52">
        <f t="shared" si="0"/>
        <v>36244</v>
      </c>
      <c r="F39" s="52" t="s">
        <v>392</v>
      </c>
    </row>
    <row r="40" spans="2:6">
      <c r="B40" s="52" t="s">
        <v>390</v>
      </c>
      <c r="C40" s="52" t="s">
        <v>401</v>
      </c>
      <c r="D40" s="52">
        <v>2790</v>
      </c>
      <c r="E40" s="52">
        <f t="shared" si="0"/>
        <v>36270</v>
      </c>
      <c r="F40" s="52" t="s">
        <v>402</v>
      </c>
    </row>
    <row r="41" spans="2:6">
      <c r="B41" s="52" t="s">
        <v>390</v>
      </c>
      <c r="C41" s="52" t="s">
        <v>399</v>
      </c>
      <c r="D41" s="52">
        <v>3000</v>
      </c>
      <c r="E41" s="52">
        <f t="shared" si="0"/>
        <v>39000</v>
      </c>
      <c r="F41" s="52" t="s">
        <v>400</v>
      </c>
    </row>
    <row r="42" spans="2:6">
      <c r="B42" s="52" t="s">
        <v>390</v>
      </c>
      <c r="C42" s="52" t="s">
        <v>393</v>
      </c>
      <c r="D42" s="52">
        <v>3554</v>
      </c>
      <c r="E42" s="52">
        <f t="shared" si="0"/>
        <v>46202</v>
      </c>
      <c r="F42" s="52" t="s">
        <v>394</v>
      </c>
    </row>
    <row r="43" spans="2:6">
      <c r="B43" s="52" t="s">
        <v>390</v>
      </c>
      <c r="C43" s="52" t="s">
        <v>401</v>
      </c>
      <c r="D43" s="52">
        <v>3901</v>
      </c>
      <c r="E43" s="52">
        <f t="shared" si="0"/>
        <v>50713</v>
      </c>
      <c r="F43" s="52" t="s">
        <v>402</v>
      </c>
    </row>
    <row r="44" spans="2:6">
      <c r="B44" s="52" t="s">
        <v>390</v>
      </c>
      <c r="C44" s="52" t="s">
        <v>399</v>
      </c>
      <c r="D44" s="52">
        <v>5632</v>
      </c>
      <c r="E44" s="52">
        <f t="shared" si="0"/>
        <v>73216</v>
      </c>
      <c r="F44" s="52" t="s">
        <v>400</v>
      </c>
    </row>
    <row r="45" spans="2:6">
      <c r="B45" s="52" t="s">
        <v>390</v>
      </c>
      <c r="C45" s="52" t="s">
        <v>391</v>
      </c>
      <c r="D45" s="52">
        <v>6543</v>
      </c>
      <c r="E45" s="52">
        <f t="shared" si="0"/>
        <v>85059</v>
      </c>
      <c r="F45" s="52" t="s">
        <v>392</v>
      </c>
    </row>
    <row r="46" spans="2:6">
      <c r="B46" s="52" t="s">
        <v>403</v>
      </c>
      <c r="C46" s="52" t="s">
        <v>399</v>
      </c>
      <c r="D46" s="52">
        <v>2334</v>
      </c>
      <c r="E46" s="52">
        <f>D46*60</f>
        <v>140040</v>
      </c>
      <c r="F46" s="52" t="s">
        <v>400</v>
      </c>
    </row>
    <row r="47" spans="2:6">
      <c r="B47" s="52" t="s">
        <v>403</v>
      </c>
      <c r="C47" s="52" t="s">
        <v>393</v>
      </c>
      <c r="D47" s="52">
        <v>2456</v>
      </c>
      <c r="E47" s="52">
        <f>D47*60</f>
        <v>147360</v>
      </c>
      <c r="F47" s="52" t="s">
        <v>394</v>
      </c>
    </row>
    <row r="48" spans="2:6">
      <c r="B48" s="52" t="s">
        <v>403</v>
      </c>
      <c r="C48" s="52" t="s">
        <v>391</v>
      </c>
      <c r="D48" s="52">
        <v>2489</v>
      </c>
      <c r="E48" s="52">
        <f>D48*65</f>
        <v>161785</v>
      </c>
      <c r="F48" s="52" t="s">
        <v>392</v>
      </c>
    </row>
    <row r="49" spans="2:6">
      <c r="B49" s="52" t="s">
        <v>403</v>
      </c>
      <c r="C49" s="52" t="s">
        <v>399</v>
      </c>
      <c r="D49" s="52">
        <v>3000</v>
      </c>
      <c r="E49" s="52">
        <f>D49*65</f>
        <v>195000</v>
      </c>
      <c r="F49" s="52" t="s">
        <v>400</v>
      </c>
    </row>
    <row r="50" spans="2:6">
      <c r="B50" s="52" t="s">
        <v>403</v>
      </c>
      <c r="C50" s="52" t="s">
        <v>401</v>
      </c>
      <c r="D50" s="52">
        <v>3450</v>
      </c>
      <c r="E50" s="52">
        <f>D50*60</f>
        <v>207000</v>
      </c>
      <c r="F50" s="52" t="s">
        <v>402</v>
      </c>
    </row>
    <row r="51" spans="2:6">
      <c r="B51" s="52" t="s">
        <v>403</v>
      </c>
      <c r="C51" s="52" t="s">
        <v>393</v>
      </c>
      <c r="D51" s="52">
        <v>3451</v>
      </c>
      <c r="E51" s="52">
        <f>D51*65</f>
        <v>224315</v>
      </c>
      <c r="F51" s="52" t="s">
        <v>394</v>
      </c>
    </row>
    <row r="52" spans="2:6">
      <c r="B52" s="52" t="s">
        <v>403</v>
      </c>
      <c r="C52" s="52" t="s">
        <v>401</v>
      </c>
      <c r="D52" s="52">
        <v>5310</v>
      </c>
      <c r="E52" s="52">
        <f>D52*65</f>
        <v>345150</v>
      </c>
      <c r="F52" s="52" t="s">
        <v>402</v>
      </c>
    </row>
    <row r="53" spans="2:6">
      <c r="B53" s="52" t="s">
        <v>403</v>
      </c>
      <c r="C53" s="52" t="s">
        <v>391</v>
      </c>
      <c r="D53" s="52">
        <v>5891</v>
      </c>
      <c r="E53" s="52">
        <f>D53*60</f>
        <v>353460</v>
      </c>
      <c r="F53" s="52" t="s">
        <v>392</v>
      </c>
    </row>
    <row r="54" spans="2:6">
      <c r="B54" s="52" t="s">
        <v>390</v>
      </c>
      <c r="C54" s="52" t="s">
        <v>399</v>
      </c>
      <c r="D54" s="52">
        <v>1234</v>
      </c>
      <c r="E54" s="52">
        <f>D54*11.5</f>
        <v>14191</v>
      </c>
      <c r="F54" s="52" t="s">
        <v>400</v>
      </c>
    </row>
    <row r="55" spans="2:6">
      <c r="B55" s="52" t="s">
        <v>390</v>
      </c>
      <c r="C55" s="52" t="s">
        <v>391</v>
      </c>
      <c r="D55" s="52">
        <v>1290</v>
      </c>
      <c r="E55" s="52">
        <f>D55*11.5</f>
        <v>14835</v>
      </c>
      <c r="F55" s="52" t="s">
        <v>392</v>
      </c>
    </row>
    <row r="56" spans="2:6">
      <c r="B56" s="52" t="s">
        <v>390</v>
      </c>
      <c r="C56" s="52" t="s">
        <v>393</v>
      </c>
      <c r="D56" s="52">
        <v>1234</v>
      </c>
      <c r="E56" s="52">
        <f>D56*13.5</f>
        <v>16659</v>
      </c>
      <c r="F56" s="52" t="s">
        <v>394</v>
      </c>
    </row>
    <row r="57" spans="2:6">
      <c r="B57" s="52" t="s">
        <v>390</v>
      </c>
      <c r="C57" s="52" t="s">
        <v>399</v>
      </c>
      <c r="D57" s="52">
        <v>2340</v>
      </c>
      <c r="E57" s="52">
        <f>D57*13.5</f>
        <v>31590</v>
      </c>
      <c r="F57" s="52" t="s">
        <v>400</v>
      </c>
    </row>
    <row r="58" spans="2:6">
      <c r="B58" s="52" t="s">
        <v>390</v>
      </c>
      <c r="C58" s="52" t="s">
        <v>391</v>
      </c>
      <c r="D58" s="52">
        <v>2456</v>
      </c>
      <c r="E58" s="52">
        <f>D58*13.5</f>
        <v>33156</v>
      </c>
      <c r="F58" s="52" t="s">
        <v>392</v>
      </c>
    </row>
    <row r="59" spans="2:6">
      <c r="B59" s="52" t="s">
        <v>390</v>
      </c>
      <c r="C59" s="52" t="s">
        <v>401</v>
      </c>
      <c r="D59" s="52">
        <v>3493</v>
      </c>
      <c r="E59" s="52">
        <f>D59*11.5</f>
        <v>40169.5</v>
      </c>
      <c r="F59" s="52" t="s">
        <v>402</v>
      </c>
    </row>
    <row r="60" spans="2:6">
      <c r="B60" s="52" t="s">
        <v>390</v>
      </c>
      <c r="C60" s="52" t="s">
        <v>393</v>
      </c>
      <c r="D60" s="52">
        <v>5642</v>
      </c>
      <c r="E60" s="52">
        <f>D60*11.5</f>
        <v>64883</v>
      </c>
      <c r="F60" s="52" t="s">
        <v>394</v>
      </c>
    </row>
    <row r="61" spans="2:6">
      <c r="B61" s="52" t="s">
        <v>390</v>
      </c>
      <c r="C61" s="52" t="s">
        <v>401</v>
      </c>
      <c r="D61" s="52">
        <v>8910</v>
      </c>
      <c r="E61" s="52">
        <f>D61*13.5</f>
        <v>120285</v>
      </c>
      <c r="F61" s="52" t="s">
        <v>402</v>
      </c>
    </row>
    <row r="62" spans="2:6">
      <c r="B62" s="52" t="s">
        <v>403</v>
      </c>
      <c r="C62" s="52" t="s">
        <v>401</v>
      </c>
      <c r="D62" s="52">
        <v>2319</v>
      </c>
      <c r="E62" s="52">
        <f t="shared" ref="E62:E67" si="1">D62*62</f>
        <v>143778</v>
      </c>
      <c r="F62" s="52" t="s">
        <v>402</v>
      </c>
    </row>
    <row r="63" spans="2:6">
      <c r="B63" s="52" t="s">
        <v>403</v>
      </c>
      <c r="C63" s="52" t="s">
        <v>399</v>
      </c>
      <c r="D63" s="52">
        <v>2356</v>
      </c>
      <c r="E63" s="52">
        <f t="shared" si="1"/>
        <v>146072</v>
      </c>
      <c r="F63" s="52" t="s">
        <v>400</v>
      </c>
    </row>
    <row r="64" spans="2:6">
      <c r="B64" s="52" t="s">
        <v>403</v>
      </c>
      <c r="C64" s="52" t="s">
        <v>393</v>
      </c>
      <c r="D64" s="52">
        <v>3809</v>
      </c>
      <c r="E64" s="52">
        <f t="shared" si="1"/>
        <v>236158</v>
      </c>
      <c r="F64" s="52" t="s">
        <v>394</v>
      </c>
    </row>
    <row r="65" spans="2:6">
      <c r="B65" s="52" t="s">
        <v>403</v>
      </c>
      <c r="C65" s="52" t="s">
        <v>391</v>
      </c>
      <c r="D65" s="52">
        <v>3900</v>
      </c>
      <c r="E65" s="52">
        <f t="shared" si="1"/>
        <v>241800</v>
      </c>
      <c r="F65" s="52" t="s">
        <v>392</v>
      </c>
    </row>
    <row r="66" spans="2:6">
      <c r="B66" s="52" t="s">
        <v>403</v>
      </c>
      <c r="C66" s="52" t="s">
        <v>399</v>
      </c>
      <c r="D66" s="52">
        <v>4325</v>
      </c>
      <c r="E66" s="52">
        <f t="shared" si="1"/>
        <v>268150</v>
      </c>
      <c r="F66" s="52" t="s">
        <v>400</v>
      </c>
    </row>
    <row r="67" spans="2:6">
      <c r="B67" s="52" t="s">
        <v>403</v>
      </c>
      <c r="C67" s="52" t="s">
        <v>393</v>
      </c>
      <c r="D67" s="52">
        <v>4561</v>
      </c>
      <c r="E67" s="52">
        <f t="shared" si="1"/>
        <v>282782</v>
      </c>
      <c r="F67" s="52" t="s">
        <v>394</v>
      </c>
    </row>
  </sheetData>
  <conditionalFormatting sqref="F6:F67">
    <cfRule type="cellIs" dxfId="0" priority="1" stopIfTrue="1" operator="equal">
      <formula>wschód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rozliczenie</vt:lpstr>
      <vt:lpstr>apteka</vt:lpstr>
      <vt:lpstr>zawody</vt:lpstr>
      <vt:lpstr>wykształcenie</vt:lpstr>
      <vt:lpstr>wyniki</vt:lpstr>
      <vt:lpstr>sklep</vt:lpstr>
      <vt:lpstr>Arkusz7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</dc:creator>
  <cp:lastModifiedBy>Patrycja</cp:lastModifiedBy>
  <dcterms:created xsi:type="dcterms:W3CDTF">2016-11-05T11:33:10Z</dcterms:created>
  <dcterms:modified xsi:type="dcterms:W3CDTF">2016-11-26T08:55:59Z</dcterms:modified>
</cp:coreProperties>
</file>